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P:\TKD\Sastezaniya\2022 Euro Cup Sofia\"/>
    </mc:Choice>
  </mc:AlternateContent>
  <bookViews>
    <workbookView xWindow="-120" yWindow="-120" windowWidth="29040" windowHeight="15990"/>
  </bookViews>
  <sheets>
    <sheet name="Eurocup2022-Hotel" sheetId="1" r:id="rId1"/>
    <sheet name="Sheet1" sheetId="2" state="hidden" r:id="rId2"/>
  </sheets>
  <definedNames>
    <definedName name="_xlnm.Print_Area" localSheetId="0">'Eurocup2022-Hotel'!$A$1:$J$52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Q22" i="2" l="1"/>
  <c r="Q24" i="2"/>
  <c r="Q25" i="2"/>
  <c r="Q26" i="2"/>
  <c r="Q27" i="2"/>
  <c r="Q28" i="2"/>
  <c r="Q29" i="2"/>
  <c r="Q30" i="2"/>
  <c r="Q31" i="2"/>
  <c r="Q32" i="2"/>
  <c r="Q33" i="2"/>
  <c r="Q34" i="2"/>
  <c r="Q35" i="2"/>
  <c r="Q36" i="2"/>
  <c r="Q37" i="2"/>
  <c r="Q38" i="2"/>
  <c r="Q39" i="2"/>
  <c r="Q40" i="2"/>
  <c r="Q41" i="2"/>
  <c r="Q23" i="2"/>
  <c r="R22" i="2"/>
  <c r="P23" i="2"/>
  <c r="P24" i="2"/>
  <c r="P25" i="2"/>
  <c r="P26" i="2"/>
  <c r="P27" i="2"/>
  <c r="P28" i="2"/>
  <c r="P29" i="2"/>
  <c r="P30" i="2"/>
  <c r="P31" i="2"/>
  <c r="P32" i="2"/>
  <c r="P33" i="2"/>
  <c r="P34" i="2"/>
  <c r="P35" i="2"/>
  <c r="P36" i="2"/>
  <c r="P37" i="2"/>
  <c r="P38" i="2"/>
  <c r="P39" i="2"/>
  <c r="P40" i="2"/>
  <c r="P41" i="2"/>
  <c r="P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L38" i="2"/>
  <c r="L39" i="2"/>
  <c r="L40" i="2"/>
  <c r="L41" i="2"/>
  <c r="L22" i="2"/>
  <c r="R23" i="2" l="1"/>
  <c r="R24" i="2"/>
  <c r="R25" i="2"/>
  <c r="R26" i="2"/>
  <c r="R27" i="2"/>
  <c r="R28" i="2"/>
  <c r="R29" i="2"/>
  <c r="R30" i="2"/>
  <c r="R31" i="2"/>
  <c r="R32" i="2"/>
  <c r="R33" i="2"/>
  <c r="R34" i="2"/>
  <c r="R35" i="2"/>
  <c r="R36" i="2"/>
  <c r="R37" i="2"/>
  <c r="R38" i="2"/>
  <c r="R39" i="2"/>
  <c r="R40" i="2"/>
  <c r="R41" i="2"/>
  <c r="N41" i="2" l="1"/>
  <c r="N40" i="2"/>
  <c r="N39" i="2"/>
  <c r="N38" i="2"/>
  <c r="N37" i="2"/>
  <c r="N36" i="2"/>
  <c r="N35" i="2"/>
  <c r="N34" i="2"/>
  <c r="N33" i="2"/>
  <c r="N32" i="2"/>
  <c r="N31" i="2"/>
  <c r="N30" i="2"/>
  <c r="N29" i="2"/>
  <c r="N28" i="2"/>
  <c r="N27" i="2"/>
  <c r="K41" i="2"/>
  <c r="K40" i="2"/>
  <c r="K39" i="2"/>
  <c r="K38" i="2"/>
  <c r="K37" i="2"/>
  <c r="K36" i="2"/>
  <c r="K35" i="2"/>
  <c r="K34" i="2"/>
  <c r="K33" i="2"/>
  <c r="K32" i="2"/>
  <c r="K31" i="2"/>
  <c r="K30" i="2"/>
  <c r="K29" i="2"/>
  <c r="K28" i="2"/>
  <c r="K27" i="2"/>
  <c r="K26" i="2"/>
  <c r="K25" i="2"/>
  <c r="K24" i="2"/>
  <c r="K23" i="2"/>
  <c r="K22" i="2"/>
  <c r="J41" i="2"/>
  <c r="J40" i="2"/>
  <c r="J39" i="2"/>
  <c r="J38" i="2"/>
  <c r="J37" i="2"/>
  <c r="J36" i="2"/>
  <c r="J35" i="2"/>
  <c r="J34" i="2"/>
  <c r="J33" i="2"/>
  <c r="J32" i="2"/>
  <c r="J31" i="2"/>
  <c r="J30" i="2"/>
  <c r="J29" i="2"/>
  <c r="J28" i="2"/>
  <c r="J27" i="2"/>
  <c r="J26" i="2"/>
  <c r="J25" i="2"/>
  <c r="J24" i="2"/>
  <c r="J23" i="2"/>
  <c r="J22" i="2"/>
  <c r="I41" i="2"/>
  <c r="I40" i="2"/>
  <c r="I39" i="2"/>
  <c r="I38" i="2"/>
  <c r="I37" i="2"/>
  <c r="I36" i="2"/>
  <c r="I35" i="2"/>
  <c r="I34" i="2"/>
  <c r="I33" i="2"/>
  <c r="I32" i="2"/>
  <c r="I31" i="2"/>
  <c r="I30" i="2"/>
  <c r="I29" i="2"/>
  <c r="I28" i="2"/>
  <c r="I27" i="2"/>
  <c r="I26" i="2"/>
  <c r="I25" i="2"/>
  <c r="I24" i="2"/>
  <c r="I23" i="2"/>
  <c r="I22" i="2"/>
  <c r="M22" i="2" l="1"/>
  <c r="N22" i="2" s="1"/>
  <c r="J28" i="1"/>
  <c r="J29" i="1"/>
  <c r="J32" i="1"/>
  <c r="J33" i="1"/>
  <c r="J36" i="1"/>
  <c r="J37" i="1"/>
  <c r="J25" i="1"/>
  <c r="J26" i="1"/>
  <c r="J27" i="1"/>
  <c r="J30" i="1"/>
  <c r="J31" i="1"/>
  <c r="J34" i="1"/>
  <c r="J35" i="1"/>
  <c r="M30" i="2"/>
  <c r="M31" i="2"/>
  <c r="M34" i="2"/>
  <c r="M35" i="2"/>
  <c r="M38" i="2"/>
  <c r="M39" i="2"/>
  <c r="M23" i="2"/>
  <c r="N23" i="2" s="1"/>
  <c r="J19" i="1" s="1"/>
  <c r="M24" i="2"/>
  <c r="N24" i="2" s="1"/>
  <c r="M25" i="2"/>
  <c r="N25" i="2" s="1"/>
  <c r="M26" i="2"/>
  <c r="N26" i="2" s="1"/>
  <c r="M27" i="2"/>
  <c r="M29" i="2"/>
  <c r="M32" i="2"/>
  <c r="M33" i="2"/>
  <c r="M36" i="2"/>
  <c r="M37" i="2"/>
  <c r="M40" i="2"/>
  <c r="M41" i="2"/>
  <c r="J23" i="1" l="1"/>
  <c r="J21" i="1"/>
  <c r="J22" i="1"/>
  <c r="J20" i="1"/>
  <c r="M28" i="2"/>
  <c r="J24" i="1" s="1"/>
  <c r="J18" i="1" l="1"/>
  <c r="I38" i="1" l="1"/>
  <c r="I39" i="1" l="1"/>
</calcChain>
</file>

<file path=xl/sharedStrings.xml><?xml version="1.0" encoding="utf-8"?>
<sst xmlns="http://schemas.openxmlformats.org/spreadsheetml/2006/main" count="35" uniqueCount="35">
  <si>
    <t>№</t>
  </si>
  <si>
    <t>Arrival</t>
  </si>
  <si>
    <t>Departure</t>
  </si>
  <si>
    <t>Lunch</t>
  </si>
  <si>
    <t>Dinner</t>
  </si>
  <si>
    <t>Room type</t>
  </si>
  <si>
    <t>1 Name, Surname</t>
  </si>
  <si>
    <t>2 Name, Surname</t>
  </si>
  <si>
    <t>3 Name, Surname</t>
  </si>
  <si>
    <t>Amount</t>
  </si>
  <si>
    <t>Triple</t>
  </si>
  <si>
    <t>PAYMENT DETAILS AND SUMMARY</t>
  </si>
  <si>
    <t>BIC: RZBBBGSF</t>
  </si>
  <si>
    <t>Bank: RAIFFEISEN BANK</t>
  </si>
  <si>
    <t>Account holder: VSI - Standart Ltd.</t>
  </si>
  <si>
    <t>Address: Belite Brezi, bl. 3, 1680 Sofia, Bulgaria</t>
  </si>
  <si>
    <t>IBAN: BG58 RZBB 9155 1069 0434 00</t>
  </si>
  <si>
    <t>Bank Address: 49 Bulgaria blvd, 1404 Sofia, Bulgaria</t>
  </si>
  <si>
    <t>Yes</t>
  </si>
  <si>
    <t>No</t>
  </si>
  <si>
    <t>Double</t>
  </si>
  <si>
    <t>days</t>
  </si>
  <si>
    <t>people</t>
  </si>
  <si>
    <t>food</t>
  </si>
  <si>
    <t>amount</t>
  </si>
  <si>
    <t>room</t>
  </si>
  <si>
    <t>luch/dinner</t>
  </si>
  <si>
    <r>
      <t xml:space="preserve">50% UNTIL </t>
    </r>
    <r>
      <rPr>
        <b/>
        <sz val="12"/>
        <color rgb="FFFF0000"/>
        <rFont val="Calibri"/>
        <family val="2"/>
        <scheme val="minor"/>
      </rPr>
      <t>May 10, 2022</t>
    </r>
  </si>
  <si>
    <t>TRIPLE</t>
  </si>
  <si>
    <t>Single</t>
  </si>
  <si>
    <r>
      <t xml:space="preserve">FINAL PAYMENT MUST BE MADE UNTIL </t>
    </r>
    <r>
      <rPr>
        <b/>
        <sz val="14"/>
        <color rgb="FFFF0000"/>
        <rFont val="Calibri"/>
        <family val="2"/>
        <scheme val="minor"/>
      </rPr>
      <t>May 25, 2022</t>
    </r>
  </si>
  <si>
    <t>TOTAL AMOUNT:</t>
  </si>
  <si>
    <r>
      <t xml:space="preserve">Please note that all payments for accommodation will be accepted 
ONLY through </t>
    </r>
    <r>
      <rPr>
        <b/>
        <u/>
        <sz val="14"/>
        <color theme="4" tint="-0.499984740745262"/>
        <rFont val="Calibri"/>
        <family val="2"/>
        <charset val="204"/>
        <scheme val="minor"/>
      </rPr>
      <t>BANK TRANSFER</t>
    </r>
    <r>
      <rPr>
        <b/>
        <sz val="14"/>
        <color theme="4" tint="-0.499984740745262"/>
        <rFont val="Calibri"/>
        <family val="2"/>
        <charset val="204"/>
        <scheme val="minor"/>
      </rPr>
      <t xml:space="preserve"> in </t>
    </r>
    <r>
      <rPr>
        <b/>
        <u/>
        <sz val="14"/>
        <color theme="4" tint="-0.499984740745262"/>
        <rFont val="Calibri"/>
        <family val="2"/>
        <charset val="204"/>
        <scheme val="minor"/>
      </rPr>
      <t>EURO</t>
    </r>
    <r>
      <rPr>
        <b/>
        <sz val="14"/>
        <color theme="4" tint="-0.499984740745262"/>
        <rFont val="Calibri"/>
        <family val="2"/>
        <charset val="204"/>
        <scheme val="minor"/>
      </rPr>
      <t xml:space="preserve"> currency 
(all bank charges must be on payers account) to the following 
</t>
    </r>
    <r>
      <rPr>
        <b/>
        <u/>
        <sz val="14"/>
        <color theme="4" tint="-0.499984740745262"/>
        <rFont val="Calibri"/>
        <family val="2"/>
        <charset val="204"/>
        <scheme val="minor"/>
      </rPr>
      <t>BANK ACCOUNT:</t>
    </r>
  </si>
  <si>
    <t>DOUBLE</t>
  </si>
  <si>
    <t>SINGLE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</si>
</sst>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[$€-1]"/>
    <numFmt numFmtId="165" formatCode="#,##0\ [$€-1]"/>
  </numFmts>
  <fonts count="1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8"/>
      <color theme="4" tint="-0.499984740745262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rgb="FFFF000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4" tint="-0.499984740745262"/>
      <name val="Calibri"/>
      <family val="2"/>
      <charset val="204"/>
      <scheme val="minor"/>
    </font>
    <font>
      <b/>
      <u/>
      <sz val="14"/>
      <color theme="4" tint="-0.499984740745262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2060"/>
      </left>
      <right/>
      <top style="thin">
        <color rgb="FF002060"/>
      </top>
      <bottom style="thin">
        <color rgb="FF002060"/>
      </bottom>
      <diagonal/>
    </border>
    <border>
      <left/>
      <right/>
      <top style="thin">
        <color rgb="FF002060"/>
      </top>
      <bottom style="thin">
        <color rgb="FF002060"/>
      </bottom>
      <diagonal/>
    </border>
    <border>
      <left/>
      <right style="thin">
        <color rgb="FF002060"/>
      </right>
      <top style="thin">
        <color rgb="FF002060"/>
      </top>
      <bottom style="thin">
        <color rgb="FF002060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2" borderId="2" xfId="0" applyFont="1" applyFill="1" applyBorder="1" applyAlignment="1">
      <alignment horizontal="center" vertical="center"/>
    </xf>
    <xf numFmtId="0" fontId="0" fillId="0" borderId="2" xfId="0" applyBorder="1" applyAlignment="1">
      <alignment vertical="center"/>
    </xf>
    <xf numFmtId="14" fontId="0" fillId="0" borderId="2" xfId="0" applyNumberForma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0" fontId="0" fillId="4" borderId="0" xfId="0" applyFill="1"/>
    <xf numFmtId="0" fontId="0" fillId="4" borderId="0" xfId="0" applyFill="1" applyBorder="1" applyAlignment="1">
      <alignment vertical="center"/>
    </xf>
    <xf numFmtId="0" fontId="0" fillId="4" borderId="0" xfId="0" applyFill="1" applyAlignment="1">
      <alignment vertical="center"/>
    </xf>
    <xf numFmtId="14" fontId="0" fillId="4" borderId="0" xfId="0" applyNumberFormat="1" applyFill="1"/>
    <xf numFmtId="0" fontId="2" fillId="4" borderId="1" xfId="0" applyFont="1" applyFill="1" applyBorder="1" applyAlignment="1">
      <alignment vertical="center"/>
    </xf>
    <xf numFmtId="0" fontId="0" fillId="0" borderId="2" xfId="0" applyFill="1" applyBorder="1" applyAlignment="1">
      <alignment vertical="center"/>
    </xf>
    <xf numFmtId="14" fontId="0" fillId="0" borderId="2" xfId="0" applyNumberFormat="1" applyFill="1" applyBorder="1" applyAlignment="1" applyProtection="1">
      <alignment horizontal="center" vertical="center"/>
      <protection locked="0"/>
    </xf>
    <xf numFmtId="0" fontId="0" fillId="0" borderId="2" xfId="0" applyFill="1" applyBorder="1" applyAlignment="1" applyProtection="1">
      <alignment horizontal="center" vertical="center"/>
      <protection locked="0"/>
    </xf>
    <xf numFmtId="0" fontId="0" fillId="0" borderId="2" xfId="0" applyFill="1" applyBorder="1" applyAlignment="1" applyProtection="1">
      <alignment vertical="center"/>
      <protection locked="0"/>
    </xf>
    <xf numFmtId="0" fontId="0" fillId="0" borderId="4" xfId="0" applyFill="1" applyBorder="1" applyAlignment="1">
      <alignment vertical="center"/>
    </xf>
    <xf numFmtId="14" fontId="0" fillId="0" borderId="4" xfId="0" applyNumberFormat="1" applyFill="1" applyBorder="1" applyAlignment="1" applyProtection="1">
      <alignment horizontal="center" vertical="center"/>
      <protection locked="0"/>
    </xf>
    <xf numFmtId="0" fontId="0" fillId="0" borderId="4" xfId="0" applyFill="1" applyBorder="1" applyAlignment="1" applyProtection="1">
      <alignment horizontal="center" vertical="center"/>
      <protection locked="0"/>
    </xf>
    <xf numFmtId="0" fontId="0" fillId="0" borderId="4" xfId="0" applyFill="1" applyBorder="1" applyAlignment="1" applyProtection="1">
      <alignment vertical="center"/>
      <protection locked="0"/>
    </xf>
    <xf numFmtId="0" fontId="9" fillId="4" borderId="0" xfId="0" applyFont="1" applyFill="1" applyBorder="1" applyAlignment="1">
      <alignment vertical="center"/>
    </xf>
    <xf numFmtId="0" fontId="9" fillId="4" borderId="0" xfId="0" applyFont="1" applyFill="1" applyAlignment="1">
      <alignment vertical="center"/>
    </xf>
    <xf numFmtId="0" fontId="9" fillId="0" borderId="0" xfId="0" applyFont="1"/>
    <xf numFmtId="165" fontId="0" fillId="0" borderId="2" xfId="0" applyNumberFormat="1" applyBorder="1" applyAlignment="1">
      <alignment vertical="center"/>
    </xf>
    <xf numFmtId="165" fontId="0" fillId="0" borderId="2" xfId="0" applyNumberFormat="1" applyFill="1" applyBorder="1" applyAlignment="1">
      <alignment vertical="center"/>
    </xf>
    <xf numFmtId="0" fontId="4" fillId="4" borderId="10" xfId="0" applyFont="1" applyFill="1" applyBorder="1" applyAlignment="1" applyProtection="1">
      <alignment horizontal="center" vertical="center"/>
      <protection locked="0"/>
    </xf>
    <xf numFmtId="0" fontId="4" fillId="4" borderId="11" xfId="0" applyFont="1" applyFill="1" applyBorder="1" applyAlignment="1" applyProtection="1">
      <alignment horizontal="center" vertical="center"/>
      <protection locked="0"/>
    </xf>
    <xf numFmtId="0" fontId="4" fillId="4" borderId="12" xfId="0" applyFont="1" applyFill="1" applyBorder="1" applyAlignment="1" applyProtection="1">
      <alignment horizontal="center" vertical="center"/>
      <protection locked="0"/>
    </xf>
    <xf numFmtId="49" fontId="4" fillId="4" borderId="10" xfId="0" applyNumberFormat="1" applyFont="1" applyFill="1" applyBorder="1" applyAlignment="1" applyProtection="1">
      <alignment horizontal="center" vertical="center"/>
      <protection locked="0"/>
    </xf>
    <xf numFmtId="49" fontId="4" fillId="4" borderId="11" xfId="0" applyNumberFormat="1" applyFont="1" applyFill="1" applyBorder="1" applyAlignment="1" applyProtection="1">
      <alignment horizontal="center" vertical="center"/>
      <protection locked="0"/>
    </xf>
    <xf numFmtId="49" fontId="4" fillId="4" borderId="12" xfId="0" applyNumberFormat="1" applyFont="1" applyFill="1" applyBorder="1" applyAlignment="1" applyProtection="1">
      <alignment horizontal="center" vertical="center"/>
      <protection locked="0"/>
    </xf>
    <xf numFmtId="0" fontId="8" fillId="3" borderId="2" xfId="0" applyFont="1" applyFill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7" fillId="3" borderId="3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left" vertical="center"/>
    </xf>
    <xf numFmtId="164" fontId="5" fillId="3" borderId="9" xfId="0" applyNumberFormat="1" applyFont="1" applyFill="1" applyBorder="1" applyAlignment="1">
      <alignment horizontal="right" vertical="center"/>
    </xf>
    <xf numFmtId="164" fontId="5" fillId="3" borderId="14" xfId="0" applyNumberFormat="1" applyFont="1" applyFill="1" applyBorder="1" applyAlignment="1">
      <alignment horizontal="right" vertical="center"/>
    </xf>
    <xf numFmtId="0" fontId="3" fillId="3" borderId="16" xfId="0" applyFont="1" applyFill="1" applyBorder="1" applyAlignment="1">
      <alignment horizontal="left" vertical="center"/>
    </xf>
    <xf numFmtId="0" fontId="6" fillId="4" borderId="15" xfId="0" applyFont="1" applyFill="1" applyBorder="1" applyAlignment="1">
      <alignment horizontal="right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164" fontId="11" fillId="4" borderId="13" xfId="0" applyNumberFormat="1" applyFont="1" applyFill="1" applyBorder="1" applyAlignment="1">
      <alignment horizontal="center" vertical="center" wrapText="1"/>
    </xf>
    <xf numFmtId="164" fontId="11" fillId="4" borderId="8" xfId="0" applyNumberFormat="1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left" vertical="center" wrapText="1"/>
    </xf>
  </cellXfs>
  <cellStyles count="1">
    <cellStyle name="Normal" xfId="0" builtinId="0"/>
  </cellStyles>
  <dxfs count="3">
    <dxf>
      <fill>
        <patternFill>
          <bgColor theme="0" tint="-4.9989318521683403E-2"/>
        </patternFill>
      </fill>
    </dxf>
    <dxf>
      <font>
        <color theme="0" tint="-4.9989318521683403E-2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46</xdr:row>
      <xdr:rowOff>9525</xdr:rowOff>
    </xdr:from>
    <xdr:to>
      <xdr:col>10</xdr:col>
      <xdr:colOff>975</xdr:colOff>
      <xdr:row>52</xdr:row>
      <xdr:rowOff>1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24A67DCB-D8A4-4A3A-8061-FA714EBB280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9638" b="5611"/>
        <a:stretch/>
      </xdr:blipFill>
      <xdr:spPr>
        <a:xfrm>
          <a:off x="0" y="9763125"/>
          <a:ext cx="9878400" cy="113347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9</xdr:col>
      <xdr:colOff>600074</xdr:colOff>
      <xdr:row>15</xdr:row>
      <xdr:rowOff>262875</xdr:rowOff>
    </xdr:to>
    <xdr:grpSp>
      <xdr:nvGrpSpPr>
        <xdr:cNvPr id="6" name="Group 5"/>
        <xdr:cNvGrpSpPr/>
      </xdr:nvGrpSpPr>
      <xdr:grpSpPr>
        <a:xfrm>
          <a:off x="0" y="0"/>
          <a:ext cx="9877424" cy="3644250"/>
          <a:chOff x="0" y="0"/>
          <a:chExt cx="9877424" cy="3644250"/>
        </a:xfrm>
      </xdr:grpSpPr>
      <xdr:grpSp>
        <xdr:nvGrpSpPr>
          <xdr:cNvPr id="4" name="Group 3"/>
          <xdr:cNvGrpSpPr/>
        </xdr:nvGrpSpPr>
        <xdr:grpSpPr>
          <a:xfrm>
            <a:off x="0" y="0"/>
            <a:ext cx="9877424" cy="3644250"/>
            <a:chOff x="0" y="0"/>
            <a:chExt cx="9877424" cy="3644250"/>
          </a:xfrm>
        </xdr:grpSpPr>
        <xdr:pic>
          <xdr:nvPicPr>
            <xdr:cNvPr id="20" name="Picture 19">
              <a:extLst>
                <a:ext uri="{FF2B5EF4-FFF2-40B4-BE49-F238E27FC236}">
                  <a16:creationId xmlns:a16="http://schemas.microsoft.com/office/drawing/2014/main" id="{0C950F90-5F67-4B6F-9E3F-AB0CBC34195D}"/>
                </a:ext>
              </a:extLst>
            </xdr:cNvPr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2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t="68589" b="30304"/>
            <a:stretch/>
          </xdr:blipFill>
          <xdr:spPr>
            <a:xfrm>
              <a:off x="0" y="2415778"/>
              <a:ext cx="9877424" cy="43213"/>
            </a:xfrm>
            <a:prstGeom prst="rect">
              <a:avLst/>
            </a:prstGeom>
          </xdr:spPr>
        </xdr:pic>
        <xdr:pic>
          <xdr:nvPicPr>
            <xdr:cNvPr id="18" name="Picture 17">
              <a:extLst>
                <a:ext uri="{FF2B5EF4-FFF2-40B4-BE49-F238E27FC236}">
                  <a16:creationId xmlns:a16="http://schemas.microsoft.com/office/drawing/2014/main" id="{08C375E5-C2A6-45E4-AE8D-750A5DD60AE0}"/>
                </a:ext>
              </a:extLst>
            </xdr:cNvPr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2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t="93522"/>
            <a:stretch/>
          </xdr:blipFill>
          <xdr:spPr>
            <a:xfrm>
              <a:off x="0" y="3390900"/>
              <a:ext cx="9877424" cy="253350"/>
            </a:xfrm>
            <a:prstGeom prst="rect">
              <a:avLst/>
            </a:prstGeom>
          </xdr:spPr>
        </xdr:pic>
        <xdr:pic>
          <xdr:nvPicPr>
            <xdr:cNvPr id="17" name="Picture 16">
              <a:extLst>
                <a:ext uri="{FF2B5EF4-FFF2-40B4-BE49-F238E27FC236}">
                  <a16:creationId xmlns:a16="http://schemas.microsoft.com/office/drawing/2014/main" id="{E2710B06-C128-4593-B7DB-4516D4D48349}"/>
                </a:ext>
              </a:extLst>
            </xdr:cNvPr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2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94021" t="6819"/>
            <a:stretch/>
          </xdr:blipFill>
          <xdr:spPr>
            <a:xfrm>
              <a:off x="9286874" y="0"/>
              <a:ext cx="590549" cy="3644250"/>
            </a:xfrm>
            <a:prstGeom prst="rect">
              <a:avLst/>
            </a:prstGeom>
          </xdr:spPr>
        </xdr:pic>
        <xdr:pic>
          <xdr:nvPicPr>
            <xdr:cNvPr id="16" name="Picture 15">
              <a:extLst>
                <a:ext uri="{FF2B5EF4-FFF2-40B4-BE49-F238E27FC236}">
                  <a16:creationId xmlns:a16="http://schemas.microsoft.com/office/drawing/2014/main" id="{74D839A4-5E0A-4323-98E8-AED6D282C8DC}"/>
                </a:ext>
              </a:extLst>
            </xdr:cNvPr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2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t="6819" r="64224"/>
            <a:stretch/>
          </xdr:blipFill>
          <xdr:spPr>
            <a:xfrm>
              <a:off x="0" y="0"/>
              <a:ext cx="3533775" cy="3644250"/>
            </a:xfrm>
            <a:prstGeom prst="rect">
              <a:avLst/>
            </a:prstGeom>
          </xdr:spPr>
        </xdr:pic>
        <xdr:pic>
          <xdr:nvPicPr>
            <xdr:cNvPr id="15" name="Picture 14">
              <a:extLst>
                <a:ext uri="{FF2B5EF4-FFF2-40B4-BE49-F238E27FC236}">
                  <a16:creationId xmlns:a16="http://schemas.microsoft.com/office/drawing/2014/main" id="{227044BB-0164-45EB-B4D5-E69CEF42C114}"/>
                </a:ext>
              </a:extLst>
            </xdr:cNvPr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2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t="6819" b="38870"/>
            <a:stretch/>
          </xdr:blipFill>
          <xdr:spPr>
            <a:xfrm>
              <a:off x="0" y="0"/>
              <a:ext cx="9877424" cy="2124075"/>
            </a:xfrm>
            <a:prstGeom prst="rect">
              <a:avLst/>
            </a:prstGeom>
          </xdr:spPr>
        </xdr:pic>
      </xdr:grpSp>
      <xdr:grpSp>
        <xdr:nvGrpSpPr>
          <xdr:cNvPr id="5" name="Group 4"/>
          <xdr:cNvGrpSpPr/>
        </xdr:nvGrpSpPr>
        <xdr:grpSpPr>
          <a:xfrm>
            <a:off x="2562225" y="1743075"/>
            <a:ext cx="6743699" cy="1866900"/>
            <a:chOff x="2562225" y="1743075"/>
            <a:chExt cx="6743699" cy="1866900"/>
          </a:xfrm>
        </xdr:grpSpPr>
        <xdr:sp macro="" textlink="">
          <xdr:nvSpPr>
            <xdr:cNvPr id="8" name="TextBox 7">
              <a:extLst>
                <a:ext uri="{FF2B5EF4-FFF2-40B4-BE49-F238E27FC236}">
                  <a16:creationId xmlns:a16="http://schemas.microsoft.com/office/drawing/2014/main" id="{27E91E8C-61F3-4B61-BB35-B541F89894B8}"/>
                </a:ext>
              </a:extLst>
            </xdr:cNvPr>
            <xdr:cNvSpPr txBox="1"/>
          </xdr:nvSpPr>
          <xdr:spPr>
            <a:xfrm>
              <a:off x="2962274" y="1743075"/>
              <a:ext cx="6134101" cy="304799"/>
            </a:xfrm>
            <a:prstGeom prst="rect">
              <a:avLst/>
            </a:prstGeom>
            <a:solidFill>
              <a:srgbClr val="FFFFFF">
                <a:alpha val="50196"/>
              </a:srgbClr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lang="en-US" sz="2800" b="1">
                  <a:solidFill>
                    <a:schemeClr val="accent1">
                      <a:lumMod val="50000"/>
                    </a:schemeClr>
                  </a:solidFill>
                </a:rPr>
                <a:t>ACCOMMODATION APPLICATION FORM</a:t>
              </a:r>
              <a:endParaRPr lang="bg-BG" sz="2800" b="1">
                <a:solidFill>
                  <a:schemeClr val="accent1">
                    <a:lumMod val="50000"/>
                  </a:schemeClr>
                </a:solidFill>
              </a:endParaRPr>
            </a:p>
          </xdr:txBody>
        </xdr:sp>
        <xdr:sp macro="" textlink="">
          <xdr:nvSpPr>
            <xdr:cNvPr id="19" name="TextBox 18">
              <a:extLst>
                <a:ext uri="{FF2B5EF4-FFF2-40B4-BE49-F238E27FC236}">
                  <a16:creationId xmlns:a16="http://schemas.microsoft.com/office/drawing/2014/main" id="{6D86EB3C-43A8-46C1-AC18-CE0E84627D9F}"/>
                </a:ext>
              </a:extLst>
            </xdr:cNvPr>
            <xdr:cNvSpPr txBox="1"/>
          </xdr:nvSpPr>
          <xdr:spPr>
            <a:xfrm>
              <a:off x="2609849" y="2133598"/>
              <a:ext cx="1257301" cy="280800"/>
            </a:xfrm>
            <a:prstGeom prst="rect">
              <a:avLst/>
            </a:prstGeom>
            <a:ln/>
          </xdr:spPr>
          <xdr:style>
            <a:lnRef idx="2">
              <a:schemeClr val="accent5"/>
            </a:lnRef>
            <a:fillRef idx="1">
              <a:schemeClr val="lt1"/>
            </a:fillRef>
            <a:effectRef idx="0">
              <a:schemeClr val="accent5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l">
                <a:spcAft>
                  <a:spcPts val="600"/>
                </a:spcAft>
              </a:pPr>
              <a:r>
                <a:rPr lang="en-US" sz="1500" b="1" i="0" u="none" strike="noStrike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Organization:</a:t>
              </a:r>
              <a:r>
                <a:rPr lang="en-US" sz="1500" b="1"/>
                <a:t> </a:t>
              </a:r>
            </a:p>
          </xdr:txBody>
        </xdr:sp>
        <xdr:sp macro="" textlink="">
          <xdr:nvSpPr>
            <xdr:cNvPr id="13" name="TextBox 12">
              <a:extLst>
                <a:ext uri="{FF2B5EF4-FFF2-40B4-BE49-F238E27FC236}">
                  <a16:creationId xmlns:a16="http://schemas.microsoft.com/office/drawing/2014/main" id="{93B7F595-0D1A-4E64-A197-7710DEE07F46}"/>
                </a:ext>
              </a:extLst>
            </xdr:cNvPr>
            <xdr:cNvSpPr txBox="1"/>
          </xdr:nvSpPr>
          <xdr:spPr>
            <a:xfrm>
              <a:off x="2562225" y="3438525"/>
              <a:ext cx="6743699" cy="171450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lang="en-US" sz="1100" b="1">
                  <a:solidFill>
                    <a:srgbClr val="FF0000"/>
                  </a:solidFill>
                </a:rPr>
                <a:t>All accommodation applications must be sent to e-mail: </a:t>
              </a:r>
              <a:r>
                <a:rPr lang="en-US" sz="1100" b="1" i="1">
                  <a:solidFill>
                    <a:srgbClr val="0070C0"/>
                  </a:solidFill>
                </a:rPr>
                <a:t>eurocup2022@taekwondo.bg </a:t>
              </a:r>
              <a:r>
                <a:rPr lang="en-US" sz="1100" b="1">
                  <a:solidFill>
                    <a:srgbClr val="FF0000"/>
                  </a:solidFill>
                </a:rPr>
                <a:t>on or before May 10, 2022</a:t>
              </a:r>
              <a:endParaRPr lang="bg-BG" sz="1100" b="1">
                <a:solidFill>
                  <a:srgbClr val="FF0000"/>
                </a:solidFill>
              </a:endParaRPr>
            </a:p>
          </xdr:txBody>
        </xdr:sp>
        <xdr:sp macro="" textlink="">
          <xdr:nvSpPr>
            <xdr:cNvPr id="27" name="TextBox 26">
              <a:extLst>
                <a:ext uri="{FF2B5EF4-FFF2-40B4-BE49-F238E27FC236}">
                  <a16:creationId xmlns:a16="http://schemas.microsoft.com/office/drawing/2014/main" id="{2A3AD2C9-4FD6-493F-9A71-D9615EC14A66}"/>
                </a:ext>
              </a:extLst>
            </xdr:cNvPr>
            <xdr:cNvSpPr txBox="1"/>
          </xdr:nvSpPr>
          <xdr:spPr>
            <a:xfrm>
              <a:off x="2609849" y="2460623"/>
              <a:ext cx="1752601" cy="277200"/>
            </a:xfrm>
            <a:prstGeom prst="rect">
              <a:avLst/>
            </a:prstGeom>
            <a:ln/>
          </xdr:spPr>
          <xdr:style>
            <a:lnRef idx="2">
              <a:schemeClr val="accent5"/>
            </a:lnRef>
            <a:fillRef idx="1">
              <a:schemeClr val="lt1"/>
            </a:fillRef>
            <a:effectRef idx="0">
              <a:schemeClr val="accent5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l">
                <a:spcAft>
                  <a:spcPts val="600"/>
                </a:spcAft>
              </a:pPr>
              <a:r>
                <a:rPr lang="en-US" sz="1500" b="1" i="0" u="none" strike="noStrike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Head of delegation:</a:t>
              </a:r>
              <a:r>
                <a:rPr lang="en-US" sz="1500" b="1"/>
                <a:t> </a:t>
              </a:r>
            </a:p>
          </xdr:txBody>
        </xdr:sp>
        <xdr:sp macro="" textlink="">
          <xdr:nvSpPr>
            <xdr:cNvPr id="28" name="TextBox 27">
              <a:extLst>
                <a:ext uri="{FF2B5EF4-FFF2-40B4-BE49-F238E27FC236}">
                  <a16:creationId xmlns:a16="http://schemas.microsoft.com/office/drawing/2014/main" id="{CA6F3322-DC6E-40B9-986D-1A6386511084}"/>
                </a:ext>
              </a:extLst>
            </xdr:cNvPr>
            <xdr:cNvSpPr txBox="1"/>
          </xdr:nvSpPr>
          <xdr:spPr>
            <a:xfrm>
              <a:off x="2609849" y="2778123"/>
              <a:ext cx="1390651" cy="280800"/>
            </a:xfrm>
            <a:prstGeom prst="rect">
              <a:avLst/>
            </a:prstGeom>
            <a:ln/>
          </xdr:spPr>
          <xdr:style>
            <a:lnRef idx="2">
              <a:schemeClr val="accent5"/>
            </a:lnRef>
            <a:fillRef idx="1">
              <a:schemeClr val="lt1"/>
            </a:fillRef>
            <a:effectRef idx="0">
              <a:schemeClr val="accent5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l">
                <a:spcAft>
                  <a:spcPts val="600"/>
                </a:spcAft>
              </a:pPr>
              <a:r>
                <a:rPr lang="en-US" sz="1500" b="1" i="0" u="none" strike="noStrike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E-mail address:</a:t>
              </a:r>
              <a:r>
                <a:rPr lang="en-US" sz="1500" b="1"/>
                <a:t> </a:t>
              </a:r>
            </a:p>
          </xdr:txBody>
        </xdr:sp>
        <xdr:sp macro="" textlink="">
          <xdr:nvSpPr>
            <xdr:cNvPr id="29" name="TextBox 28">
              <a:extLst>
                <a:ext uri="{FF2B5EF4-FFF2-40B4-BE49-F238E27FC236}">
                  <a16:creationId xmlns:a16="http://schemas.microsoft.com/office/drawing/2014/main" id="{C4D63929-9339-4CB5-BDA7-B55A181E8A55}"/>
                </a:ext>
              </a:extLst>
            </xdr:cNvPr>
            <xdr:cNvSpPr txBox="1"/>
          </xdr:nvSpPr>
          <xdr:spPr>
            <a:xfrm>
              <a:off x="2609849" y="3105148"/>
              <a:ext cx="2638426" cy="274875"/>
            </a:xfrm>
            <a:prstGeom prst="rect">
              <a:avLst/>
            </a:prstGeom>
            <a:ln/>
          </xdr:spPr>
          <xdr:style>
            <a:lnRef idx="2">
              <a:schemeClr val="accent5"/>
            </a:lnRef>
            <a:fillRef idx="1">
              <a:schemeClr val="lt1"/>
            </a:fillRef>
            <a:effectRef idx="0">
              <a:schemeClr val="accent5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r>
                <a:rPr lang="en-US" sz="1500" b="1" i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Telephone</a:t>
              </a:r>
              <a:r>
                <a:rPr lang="en-US" sz="1500" b="1" i="0" baseline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 </a:t>
              </a:r>
              <a:r>
                <a:rPr lang="en-US" sz="1200" b="1" i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(including country code):</a:t>
              </a:r>
              <a:endParaRPr lang="bg-BG" sz="1500">
                <a:effectLst/>
              </a:endParaRPr>
            </a:p>
          </xdr:txBody>
        </xdr:sp>
      </xdr:grpSp>
    </xdr:grpSp>
    <xdr:clientData/>
  </xdr:twoCellAnchor>
  <xdr:twoCellAnchor>
    <xdr:from>
      <xdr:col>7</xdr:col>
      <xdr:colOff>1638300</xdr:colOff>
      <xdr:row>38</xdr:row>
      <xdr:rowOff>28575</xdr:rowOff>
    </xdr:from>
    <xdr:to>
      <xdr:col>8</xdr:col>
      <xdr:colOff>628651</xdr:colOff>
      <xdr:row>38</xdr:row>
      <xdr:rowOff>285750</xdr:rowOff>
    </xdr:to>
    <xdr:sp macro="" textlink="$I$39">
      <xdr:nvSpPr>
        <xdr:cNvPr id="3" name="TextBox 2"/>
        <xdr:cNvSpPr txBox="1"/>
      </xdr:nvSpPr>
      <xdr:spPr>
        <a:xfrm>
          <a:off x="7086600" y="8048625"/>
          <a:ext cx="904876" cy="257175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CBEC49A3-C582-4D7E-960E-99E4B71FA1DA}" type="TxLink">
            <a:rPr lang="en-US" sz="1600" b="1" i="0" u="none" strike="noStrike">
              <a:solidFill>
                <a:srgbClr val="000000"/>
              </a:solidFill>
              <a:latin typeface="Calibri"/>
              <a:cs typeface="Calibri"/>
            </a:rPr>
            <a:pPr algn="l"/>
            <a:t>0,00 €</a:t>
          </a:fld>
          <a:endParaRPr lang="en-US" sz="1100"/>
        </a:p>
      </xdr:txBody>
    </xdr:sp>
    <xdr:clientData/>
  </xdr:twoCellAnchor>
  <xdr:twoCellAnchor>
    <xdr:from>
      <xdr:col>8</xdr:col>
      <xdr:colOff>876300</xdr:colOff>
      <xdr:row>38</xdr:row>
      <xdr:rowOff>28575</xdr:rowOff>
    </xdr:from>
    <xdr:to>
      <xdr:col>8</xdr:col>
      <xdr:colOff>1743075</xdr:colOff>
      <xdr:row>38</xdr:row>
      <xdr:rowOff>285750</xdr:rowOff>
    </xdr:to>
    <xdr:sp macro="" textlink="">
      <xdr:nvSpPr>
        <xdr:cNvPr id="21" name="TextBox 20"/>
        <xdr:cNvSpPr txBox="1"/>
      </xdr:nvSpPr>
      <xdr:spPr>
        <a:xfrm>
          <a:off x="8239125" y="8048625"/>
          <a:ext cx="866775" cy="257175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n-US" sz="1200" b="1" i="0" u="none" strike="noStrike">
              <a:solidFill>
                <a:srgbClr val="000000"/>
              </a:solidFill>
              <a:latin typeface="Calibri"/>
              <a:cs typeface="Calibri"/>
            </a:rPr>
            <a:t>50% FINAL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16</xdr:col>
      <xdr:colOff>123824</xdr:colOff>
      <xdr:row>19</xdr:row>
      <xdr:rowOff>24750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E76F64F-5301-4F06-909E-44B6FB39671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6819"/>
        <a:stretch/>
      </xdr:blipFill>
      <xdr:spPr>
        <a:xfrm>
          <a:off x="0" y="0"/>
          <a:ext cx="9877424" cy="3644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A492"/>
  <sheetViews>
    <sheetView tabSelected="1" zoomScaleNormal="100" zoomScaleSheetLayoutView="100" workbookViewId="0">
      <selection activeCell="B18" sqref="B18"/>
    </sheetView>
  </sheetViews>
  <sheetFormatPr defaultRowHeight="15" x14ac:dyDescent="0.25"/>
  <cols>
    <col min="1" max="1" width="3.7109375" customWidth="1"/>
    <col min="2" max="3" width="9.85546875" customWidth="1"/>
    <col min="6" max="6" width="11.28515625" customWidth="1"/>
    <col min="7" max="9" width="28.7109375" customWidth="1"/>
    <col min="10" max="10" width="9" customWidth="1"/>
    <col min="11" max="11" width="9.140625" style="6"/>
    <col min="12" max="21" width="9.140625" style="6" customWidth="1"/>
    <col min="22" max="105" width="9.140625" style="6"/>
  </cols>
  <sheetData>
    <row r="1" spans="1:10" ht="21" customHeight="1" x14ac:dyDescent="0.25">
      <c r="A1" s="6"/>
      <c r="B1" s="6"/>
      <c r="C1" s="6"/>
      <c r="D1" s="6"/>
      <c r="E1" s="6"/>
      <c r="F1" s="6"/>
      <c r="G1" s="6"/>
      <c r="H1" s="6"/>
      <c r="I1" s="6"/>
      <c r="J1" s="6"/>
    </row>
    <row r="2" spans="1:10" ht="21" customHeight="1" x14ac:dyDescent="0.25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ht="21" customHeight="1" x14ac:dyDescent="0.25">
      <c r="A3" s="6"/>
      <c r="B3" s="6"/>
      <c r="C3" s="6"/>
      <c r="D3" s="6"/>
      <c r="E3" s="6"/>
      <c r="F3" s="6"/>
      <c r="G3" s="6"/>
      <c r="H3" s="6"/>
      <c r="I3" s="6"/>
      <c r="J3" s="6"/>
    </row>
    <row r="4" spans="1:10" ht="21" customHeight="1" x14ac:dyDescent="0.25">
      <c r="A4" s="6"/>
      <c r="B4" s="6"/>
      <c r="C4" s="6"/>
      <c r="D4" s="6"/>
      <c r="E4" s="6"/>
      <c r="F4" s="6"/>
      <c r="G4" s="6"/>
      <c r="H4" s="6"/>
      <c r="I4" s="6"/>
      <c r="J4" s="6"/>
    </row>
    <row r="5" spans="1:10" ht="21" customHeight="1" x14ac:dyDescent="0.25">
      <c r="A5" s="6"/>
      <c r="B5" s="6"/>
      <c r="C5" s="6"/>
      <c r="D5" s="6"/>
      <c r="E5" s="6"/>
      <c r="F5" s="6"/>
      <c r="G5" s="6"/>
      <c r="H5" s="6"/>
      <c r="I5" s="6"/>
      <c r="J5" s="6"/>
    </row>
    <row r="6" spans="1:10" ht="21" customHeight="1" x14ac:dyDescent="0.25">
      <c r="A6" s="6"/>
      <c r="B6" s="6"/>
      <c r="C6" s="6"/>
      <c r="D6" s="6"/>
      <c r="E6" s="6"/>
      <c r="F6" s="6"/>
      <c r="G6" s="6"/>
      <c r="H6" s="6"/>
      <c r="I6" s="6"/>
      <c r="J6" s="6"/>
    </row>
    <row r="7" spans="1:10" ht="21" customHeight="1" x14ac:dyDescent="0.25">
      <c r="A7" s="6"/>
      <c r="B7" s="6"/>
      <c r="C7" s="6"/>
      <c r="D7" s="6"/>
      <c r="E7" s="6"/>
      <c r="F7" s="6"/>
      <c r="G7" s="6"/>
      <c r="H7" s="6"/>
      <c r="I7" s="6"/>
      <c r="J7" s="6"/>
    </row>
    <row r="8" spans="1:10" ht="21" customHeight="1" x14ac:dyDescent="0.25">
      <c r="A8" s="6"/>
      <c r="B8" s="6"/>
      <c r="C8" s="6"/>
      <c r="D8" s="6"/>
      <c r="E8" s="6"/>
      <c r="F8" s="6"/>
      <c r="G8" s="6"/>
      <c r="H8" s="6"/>
      <c r="I8" s="6"/>
      <c r="J8" s="6"/>
    </row>
    <row r="9" spans="1:10" ht="21.75" customHeight="1" x14ac:dyDescent="0.25">
      <c r="A9" s="6"/>
      <c r="B9" s="6"/>
      <c r="C9" s="6"/>
      <c r="D9" s="6"/>
      <c r="E9" s="6"/>
      <c r="F9" s="6"/>
      <c r="G9" s="24"/>
      <c r="H9" s="25"/>
      <c r="I9" s="26"/>
      <c r="J9" s="6"/>
    </row>
    <row r="10" spans="1:10" ht="3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</row>
    <row r="11" spans="1:10" ht="21.75" customHeight="1" x14ac:dyDescent="0.25">
      <c r="A11" s="6"/>
      <c r="B11" s="6"/>
      <c r="C11" s="6"/>
      <c r="D11" s="6"/>
      <c r="E11" s="6"/>
      <c r="F11" s="6"/>
      <c r="G11" s="24"/>
      <c r="H11" s="25"/>
      <c r="I11" s="26"/>
      <c r="J11" s="6"/>
    </row>
    <row r="12" spans="1:10" ht="3.95" customHeight="1" x14ac:dyDescent="0.25">
      <c r="A12" s="6"/>
      <c r="B12" s="6"/>
      <c r="C12" s="6"/>
      <c r="D12" s="6"/>
      <c r="E12" s="6"/>
      <c r="F12" s="6"/>
      <c r="G12" s="6"/>
      <c r="H12" s="6"/>
      <c r="I12" s="6"/>
      <c r="J12" s="6"/>
    </row>
    <row r="13" spans="1:10" ht="21.75" customHeight="1" x14ac:dyDescent="0.25">
      <c r="A13" s="6"/>
      <c r="B13" s="6"/>
      <c r="C13" s="6"/>
      <c r="D13" s="6"/>
      <c r="E13" s="6"/>
      <c r="F13" s="6"/>
      <c r="G13" s="24"/>
      <c r="H13" s="25"/>
      <c r="I13" s="26"/>
      <c r="J13" s="6"/>
    </row>
    <row r="14" spans="1:10" ht="3.95" customHeight="1" x14ac:dyDescent="0.25">
      <c r="A14" s="6"/>
      <c r="B14" s="6"/>
      <c r="C14" s="6"/>
      <c r="D14" s="6"/>
      <c r="E14" s="6"/>
      <c r="F14" s="6"/>
      <c r="G14" s="6"/>
      <c r="H14" s="6"/>
      <c r="I14" s="6"/>
      <c r="J14" s="6"/>
    </row>
    <row r="15" spans="1:10" ht="21.75" customHeight="1" x14ac:dyDescent="0.25">
      <c r="A15" s="6"/>
      <c r="B15" s="6"/>
      <c r="C15" s="6"/>
      <c r="D15" s="6"/>
      <c r="E15" s="6"/>
      <c r="F15" s="6"/>
      <c r="G15" s="27"/>
      <c r="H15" s="28"/>
      <c r="I15" s="29"/>
      <c r="J15" s="6"/>
    </row>
    <row r="16" spans="1:10" ht="21" customHeight="1" x14ac:dyDescent="0.25">
      <c r="A16" s="10"/>
      <c r="B16" s="10"/>
      <c r="C16" s="10"/>
      <c r="D16" s="10"/>
      <c r="E16" s="10"/>
      <c r="F16" s="10"/>
      <c r="G16" s="10"/>
      <c r="H16" s="10"/>
      <c r="I16" s="10"/>
      <c r="J16" s="10"/>
    </row>
    <row r="17" spans="1:19" ht="20.25" customHeight="1" x14ac:dyDescent="0.25">
      <c r="A17" s="1" t="s">
        <v>0</v>
      </c>
      <c r="B17" s="1" t="s">
        <v>1</v>
      </c>
      <c r="C17" s="1" t="s">
        <v>2</v>
      </c>
      <c r="D17" s="1" t="s">
        <v>3</v>
      </c>
      <c r="E17" s="1" t="s">
        <v>4</v>
      </c>
      <c r="F17" s="1" t="s">
        <v>5</v>
      </c>
      <c r="G17" s="1" t="s">
        <v>6</v>
      </c>
      <c r="H17" s="1" t="s">
        <v>7</v>
      </c>
      <c r="I17" s="1" t="s">
        <v>8</v>
      </c>
      <c r="J17" s="1" t="s">
        <v>9</v>
      </c>
      <c r="L17" s="7"/>
      <c r="M17" s="8"/>
      <c r="N17" s="8"/>
      <c r="O17" s="8"/>
      <c r="P17" s="7"/>
      <c r="Q17" s="7"/>
    </row>
    <row r="18" spans="1:19" x14ac:dyDescent="0.25">
      <c r="A18" s="2">
        <v>1</v>
      </c>
      <c r="B18" s="3"/>
      <c r="C18" s="3"/>
      <c r="D18" s="4"/>
      <c r="E18" s="4"/>
      <c r="F18" s="4"/>
      <c r="G18" s="5"/>
      <c r="H18" s="5"/>
      <c r="I18" s="5"/>
      <c r="J18" s="22">
        <f>Sheet1!N22</f>
        <v>0</v>
      </c>
      <c r="M18" s="8"/>
      <c r="N18" s="8"/>
      <c r="O18" s="8"/>
      <c r="S18" s="9"/>
    </row>
    <row r="19" spans="1:19" x14ac:dyDescent="0.25">
      <c r="A19" s="11">
        <v>2</v>
      </c>
      <c r="B19" s="12"/>
      <c r="C19" s="12"/>
      <c r="D19" s="13"/>
      <c r="E19" s="13"/>
      <c r="F19" s="13"/>
      <c r="G19" s="14"/>
      <c r="H19" s="14"/>
      <c r="I19" s="14"/>
      <c r="J19" s="23">
        <f>Sheet1!N23</f>
        <v>0</v>
      </c>
      <c r="M19" s="8"/>
      <c r="N19" s="8"/>
      <c r="O19" s="8"/>
      <c r="S19" s="9"/>
    </row>
    <row r="20" spans="1:19" x14ac:dyDescent="0.25">
      <c r="A20" s="11">
        <v>3</v>
      </c>
      <c r="B20" s="12"/>
      <c r="C20" s="12"/>
      <c r="D20" s="13"/>
      <c r="E20" s="13"/>
      <c r="F20" s="13"/>
      <c r="G20" s="14"/>
      <c r="H20" s="14"/>
      <c r="I20" s="14"/>
      <c r="J20" s="23">
        <f>Sheet1!N24</f>
        <v>0</v>
      </c>
      <c r="M20" s="8"/>
      <c r="N20" s="8"/>
      <c r="O20" s="8"/>
      <c r="S20" s="9"/>
    </row>
    <row r="21" spans="1:19" x14ac:dyDescent="0.25">
      <c r="A21" s="11">
        <v>4</v>
      </c>
      <c r="B21" s="12"/>
      <c r="C21" s="12"/>
      <c r="D21" s="13"/>
      <c r="E21" s="13"/>
      <c r="F21" s="13"/>
      <c r="G21" s="14"/>
      <c r="H21" s="14"/>
      <c r="I21" s="14"/>
      <c r="J21" s="23">
        <f>Sheet1!N25</f>
        <v>0</v>
      </c>
      <c r="M21" s="8"/>
      <c r="N21" s="8"/>
      <c r="O21" s="8"/>
      <c r="S21" s="9"/>
    </row>
    <row r="22" spans="1:19" x14ac:dyDescent="0.25">
      <c r="A22" s="11">
        <v>5</v>
      </c>
      <c r="B22" s="12"/>
      <c r="C22" s="12"/>
      <c r="D22" s="13"/>
      <c r="E22" s="13"/>
      <c r="F22" s="13"/>
      <c r="G22" s="14"/>
      <c r="H22" s="14"/>
      <c r="I22" s="14"/>
      <c r="J22" s="23">
        <f>Sheet1!N26</f>
        <v>0</v>
      </c>
      <c r="M22" s="8"/>
      <c r="N22" s="8"/>
      <c r="O22" s="8"/>
    </row>
    <row r="23" spans="1:19" x14ac:dyDescent="0.25">
      <c r="A23" s="11">
        <v>6</v>
      </c>
      <c r="B23" s="12"/>
      <c r="C23" s="12"/>
      <c r="D23" s="13"/>
      <c r="E23" s="13"/>
      <c r="F23" s="13"/>
      <c r="G23" s="14"/>
      <c r="H23" s="14"/>
      <c r="I23" s="14"/>
      <c r="J23" s="23">
        <f>Sheet1!N27</f>
        <v>0</v>
      </c>
      <c r="M23" s="8"/>
      <c r="N23" s="8"/>
      <c r="O23" s="8"/>
    </row>
    <row r="24" spans="1:19" x14ac:dyDescent="0.25">
      <c r="A24" s="11">
        <v>7</v>
      </c>
      <c r="B24" s="12"/>
      <c r="C24" s="12"/>
      <c r="D24" s="13"/>
      <c r="E24" s="13"/>
      <c r="F24" s="13"/>
      <c r="G24" s="14"/>
      <c r="H24" s="14"/>
      <c r="I24" s="14"/>
      <c r="J24" s="23">
        <f>Sheet1!N28</f>
        <v>0</v>
      </c>
      <c r="M24" s="8"/>
      <c r="N24" s="8"/>
      <c r="O24" s="8"/>
    </row>
    <row r="25" spans="1:19" x14ac:dyDescent="0.25">
      <c r="A25" s="11">
        <v>8</v>
      </c>
      <c r="B25" s="12"/>
      <c r="C25" s="12"/>
      <c r="D25" s="13"/>
      <c r="E25" s="13"/>
      <c r="F25" s="13"/>
      <c r="G25" s="14"/>
      <c r="H25" s="14"/>
      <c r="I25" s="14"/>
      <c r="J25" s="23">
        <f>Sheet1!N29</f>
        <v>0</v>
      </c>
      <c r="M25" s="8"/>
      <c r="N25" s="8"/>
      <c r="O25" s="8"/>
    </row>
    <row r="26" spans="1:19" x14ac:dyDescent="0.25">
      <c r="A26" s="11">
        <v>9</v>
      </c>
      <c r="B26" s="12"/>
      <c r="C26" s="12"/>
      <c r="D26" s="13"/>
      <c r="E26" s="13"/>
      <c r="F26" s="13"/>
      <c r="G26" s="14"/>
      <c r="H26" s="14"/>
      <c r="I26" s="14"/>
      <c r="J26" s="23">
        <f>Sheet1!N30</f>
        <v>0</v>
      </c>
      <c r="M26" s="8"/>
      <c r="N26" s="8"/>
      <c r="O26" s="8"/>
    </row>
    <row r="27" spans="1:19" x14ac:dyDescent="0.25">
      <c r="A27" s="11">
        <v>10</v>
      </c>
      <c r="B27" s="12"/>
      <c r="C27" s="12"/>
      <c r="D27" s="13"/>
      <c r="E27" s="13"/>
      <c r="F27" s="13"/>
      <c r="G27" s="14"/>
      <c r="H27" s="14"/>
      <c r="I27" s="14"/>
      <c r="J27" s="23">
        <f>Sheet1!N31</f>
        <v>0</v>
      </c>
      <c r="M27" s="8"/>
      <c r="N27" s="8"/>
      <c r="O27" s="8"/>
    </row>
    <row r="28" spans="1:19" x14ac:dyDescent="0.25">
      <c r="A28" s="11">
        <v>11</v>
      </c>
      <c r="B28" s="12"/>
      <c r="C28" s="12"/>
      <c r="D28" s="13"/>
      <c r="E28" s="13"/>
      <c r="F28" s="13"/>
      <c r="G28" s="14"/>
      <c r="H28" s="14"/>
      <c r="I28" s="14"/>
      <c r="J28" s="23">
        <f>Sheet1!N32</f>
        <v>0</v>
      </c>
      <c r="M28" s="8"/>
      <c r="N28" s="8"/>
      <c r="O28" s="8"/>
    </row>
    <row r="29" spans="1:19" x14ac:dyDescent="0.25">
      <c r="A29" s="11">
        <v>12</v>
      </c>
      <c r="B29" s="12"/>
      <c r="C29" s="12"/>
      <c r="D29" s="13"/>
      <c r="E29" s="13"/>
      <c r="F29" s="13"/>
      <c r="G29" s="14"/>
      <c r="H29" s="14"/>
      <c r="I29" s="14"/>
      <c r="J29" s="23">
        <f>Sheet1!N33</f>
        <v>0</v>
      </c>
      <c r="M29" s="8"/>
      <c r="N29" s="8"/>
      <c r="O29" s="8"/>
    </row>
    <row r="30" spans="1:19" x14ac:dyDescent="0.25">
      <c r="A30" s="11">
        <v>13</v>
      </c>
      <c r="B30" s="12"/>
      <c r="C30" s="12"/>
      <c r="D30" s="13"/>
      <c r="E30" s="13"/>
      <c r="F30" s="13"/>
      <c r="G30" s="14"/>
      <c r="H30" s="14"/>
      <c r="I30" s="14"/>
      <c r="J30" s="23">
        <f>Sheet1!N34</f>
        <v>0</v>
      </c>
      <c r="M30" s="8"/>
      <c r="N30" s="8"/>
      <c r="O30" s="8"/>
    </row>
    <row r="31" spans="1:19" x14ac:dyDescent="0.25">
      <c r="A31" s="11">
        <v>14</v>
      </c>
      <c r="B31" s="12"/>
      <c r="C31" s="12"/>
      <c r="D31" s="13"/>
      <c r="E31" s="13"/>
      <c r="F31" s="13"/>
      <c r="G31" s="14"/>
      <c r="H31" s="14"/>
      <c r="I31" s="14"/>
      <c r="J31" s="23">
        <f>Sheet1!N35</f>
        <v>0</v>
      </c>
      <c r="M31" s="8"/>
      <c r="N31" s="8"/>
      <c r="O31" s="8"/>
    </row>
    <row r="32" spans="1:19" x14ac:dyDescent="0.25">
      <c r="A32" s="11">
        <v>15</v>
      </c>
      <c r="B32" s="12"/>
      <c r="C32" s="12"/>
      <c r="D32" s="13"/>
      <c r="E32" s="13"/>
      <c r="F32" s="13"/>
      <c r="G32" s="14"/>
      <c r="H32" s="14"/>
      <c r="I32" s="14"/>
      <c r="J32" s="23">
        <f>Sheet1!N36</f>
        <v>0</v>
      </c>
      <c r="M32" s="8"/>
      <c r="N32" s="8"/>
      <c r="O32" s="8"/>
    </row>
    <row r="33" spans="1:15" x14ac:dyDescent="0.25">
      <c r="A33" s="11">
        <v>16</v>
      </c>
      <c r="B33" s="12"/>
      <c r="C33" s="12"/>
      <c r="D33" s="13"/>
      <c r="E33" s="13"/>
      <c r="F33" s="13"/>
      <c r="G33" s="14"/>
      <c r="H33" s="14"/>
      <c r="I33" s="14"/>
      <c r="J33" s="23">
        <f>Sheet1!N37</f>
        <v>0</v>
      </c>
      <c r="M33" s="8"/>
      <c r="N33" s="8"/>
      <c r="O33" s="8"/>
    </row>
    <row r="34" spans="1:15" x14ac:dyDescent="0.25">
      <c r="A34" s="11">
        <v>17</v>
      </c>
      <c r="B34" s="12"/>
      <c r="C34" s="12"/>
      <c r="D34" s="13"/>
      <c r="E34" s="13"/>
      <c r="F34" s="13"/>
      <c r="G34" s="14"/>
      <c r="H34" s="14"/>
      <c r="I34" s="14"/>
      <c r="J34" s="23">
        <f>Sheet1!N38</f>
        <v>0</v>
      </c>
      <c r="M34" s="8"/>
      <c r="N34" s="8"/>
      <c r="O34" s="8"/>
    </row>
    <row r="35" spans="1:15" x14ac:dyDescent="0.25">
      <c r="A35" s="11">
        <v>18</v>
      </c>
      <c r="B35" s="12"/>
      <c r="C35" s="12"/>
      <c r="D35" s="13"/>
      <c r="E35" s="13"/>
      <c r="F35" s="13"/>
      <c r="G35" s="14"/>
      <c r="H35" s="14"/>
      <c r="I35" s="14"/>
      <c r="J35" s="23">
        <f>Sheet1!N39</f>
        <v>0</v>
      </c>
      <c r="M35" s="8"/>
      <c r="N35" s="8"/>
      <c r="O35" s="8"/>
    </row>
    <row r="36" spans="1:15" x14ac:dyDescent="0.25">
      <c r="A36" s="11">
        <v>19</v>
      </c>
      <c r="B36" s="12"/>
      <c r="C36" s="12"/>
      <c r="D36" s="13"/>
      <c r="E36" s="13"/>
      <c r="F36" s="13"/>
      <c r="G36" s="14"/>
      <c r="H36" s="14"/>
      <c r="I36" s="14"/>
      <c r="J36" s="23">
        <f>Sheet1!N40</f>
        <v>0</v>
      </c>
      <c r="M36" s="8"/>
      <c r="N36" s="8"/>
      <c r="O36" s="8"/>
    </row>
    <row r="37" spans="1:15" ht="15.75" thickBot="1" x14ac:dyDescent="0.3">
      <c r="A37" s="15">
        <v>20</v>
      </c>
      <c r="B37" s="16"/>
      <c r="C37" s="16"/>
      <c r="D37" s="17"/>
      <c r="E37" s="17"/>
      <c r="F37" s="17"/>
      <c r="G37" s="18"/>
      <c r="H37" s="18"/>
      <c r="I37" s="18"/>
      <c r="J37" s="23">
        <f>Sheet1!N41</f>
        <v>0</v>
      </c>
      <c r="M37" s="8"/>
      <c r="N37" s="8"/>
      <c r="O37" s="8"/>
    </row>
    <row r="38" spans="1:15" ht="23.25" customHeight="1" x14ac:dyDescent="0.25">
      <c r="A38" s="32" t="s">
        <v>11</v>
      </c>
      <c r="B38" s="32"/>
      <c r="C38" s="32"/>
      <c r="D38" s="32"/>
      <c r="E38" s="32"/>
      <c r="F38" s="32"/>
      <c r="G38" s="33"/>
      <c r="H38" s="40" t="s">
        <v>31</v>
      </c>
      <c r="I38" s="44">
        <f>SUM(J18:J37)</f>
        <v>0</v>
      </c>
      <c r="J38" s="45"/>
    </row>
    <row r="39" spans="1:15" ht="23.25" customHeight="1" x14ac:dyDescent="0.25">
      <c r="A39" s="34"/>
      <c r="B39" s="34"/>
      <c r="C39" s="34"/>
      <c r="D39" s="34"/>
      <c r="E39" s="34"/>
      <c r="F39" s="34"/>
      <c r="G39" s="35"/>
      <c r="H39" s="39" t="s">
        <v>27</v>
      </c>
      <c r="I39" s="38">
        <f>I38/2</f>
        <v>0</v>
      </c>
      <c r="J39" s="37"/>
    </row>
    <row r="40" spans="1:15" ht="23.25" customHeight="1" thickBot="1" x14ac:dyDescent="0.3">
      <c r="A40" s="34"/>
      <c r="B40" s="34"/>
      <c r="C40" s="34"/>
      <c r="D40" s="34"/>
      <c r="E40" s="34"/>
      <c r="F40" s="34"/>
      <c r="G40" s="35"/>
      <c r="H40" s="41" t="s">
        <v>30</v>
      </c>
      <c r="I40" s="42"/>
      <c r="J40" s="43"/>
    </row>
    <row r="41" spans="1:15" ht="15" customHeight="1" x14ac:dyDescent="0.25">
      <c r="A41" s="46" t="s">
        <v>32</v>
      </c>
      <c r="B41" s="46"/>
      <c r="C41" s="46"/>
      <c r="D41" s="46"/>
      <c r="E41" s="46"/>
      <c r="F41" s="46"/>
      <c r="G41" s="46"/>
      <c r="H41" s="36" t="s">
        <v>14</v>
      </c>
      <c r="I41" s="36"/>
      <c r="J41" s="36"/>
    </row>
    <row r="42" spans="1:15" ht="15" customHeight="1" x14ac:dyDescent="0.25">
      <c r="A42" s="46"/>
      <c r="B42" s="46"/>
      <c r="C42" s="46"/>
      <c r="D42" s="46"/>
      <c r="E42" s="46"/>
      <c r="F42" s="46"/>
      <c r="G42" s="46"/>
      <c r="H42" s="31" t="s">
        <v>15</v>
      </c>
      <c r="I42" s="31"/>
      <c r="J42" s="31"/>
    </row>
    <row r="43" spans="1:15" ht="15" customHeight="1" x14ac:dyDescent="0.25">
      <c r="A43" s="46"/>
      <c r="B43" s="46"/>
      <c r="C43" s="46"/>
      <c r="D43" s="46"/>
      <c r="E43" s="46"/>
      <c r="F43" s="46"/>
      <c r="G43" s="46"/>
      <c r="H43" s="30" t="s">
        <v>16</v>
      </c>
      <c r="I43" s="30"/>
      <c r="J43" s="30"/>
    </row>
    <row r="44" spans="1:15" ht="15" customHeight="1" x14ac:dyDescent="0.25">
      <c r="A44" s="46"/>
      <c r="B44" s="46"/>
      <c r="C44" s="46"/>
      <c r="D44" s="46"/>
      <c r="E44" s="46"/>
      <c r="F44" s="46"/>
      <c r="G44" s="46"/>
      <c r="H44" s="31" t="s">
        <v>12</v>
      </c>
      <c r="I44" s="31"/>
      <c r="J44" s="31"/>
    </row>
    <row r="45" spans="1:15" ht="15" customHeight="1" x14ac:dyDescent="0.25">
      <c r="A45" s="46"/>
      <c r="B45" s="46"/>
      <c r="C45" s="46"/>
      <c r="D45" s="46"/>
      <c r="E45" s="46"/>
      <c r="F45" s="46"/>
      <c r="G45" s="46"/>
      <c r="H45" s="30" t="s">
        <v>13</v>
      </c>
      <c r="I45" s="30"/>
      <c r="J45" s="30"/>
    </row>
    <row r="46" spans="1:15" ht="15" customHeight="1" x14ac:dyDescent="0.25">
      <c r="A46" s="46"/>
      <c r="B46" s="46"/>
      <c r="C46" s="46"/>
      <c r="D46" s="46"/>
      <c r="E46" s="46"/>
      <c r="F46" s="46"/>
      <c r="G46" s="46"/>
      <c r="H46" s="31" t="s">
        <v>17</v>
      </c>
      <c r="I46" s="31"/>
      <c r="J46" s="31"/>
    </row>
    <row r="47" spans="1:15" s="6" customFormat="1" x14ac:dyDescent="0.25"/>
    <row r="48" spans="1:15" s="6" customFormat="1" x14ac:dyDescent="0.25"/>
    <row r="49" spans="1:1" s="6" customFormat="1" x14ac:dyDescent="0.25"/>
    <row r="50" spans="1:1" s="6" customFormat="1" x14ac:dyDescent="0.25">
      <c r="A50" s="8"/>
    </row>
    <row r="51" spans="1:1" s="6" customFormat="1" x14ac:dyDescent="0.25">
      <c r="A51" s="8"/>
    </row>
    <row r="52" spans="1:1" s="6" customFormat="1" x14ac:dyDescent="0.25">
      <c r="A52" s="8"/>
    </row>
    <row r="53" spans="1:1" s="6" customFormat="1" x14ac:dyDescent="0.25">
      <c r="A53" s="8"/>
    </row>
    <row r="54" spans="1:1" s="6" customFormat="1" x14ac:dyDescent="0.25">
      <c r="A54" s="8"/>
    </row>
    <row r="55" spans="1:1" s="6" customFormat="1" x14ac:dyDescent="0.25"/>
    <row r="56" spans="1:1" s="6" customFormat="1" x14ac:dyDescent="0.25"/>
    <row r="57" spans="1:1" s="6" customFormat="1" x14ac:dyDescent="0.25"/>
    <row r="58" spans="1:1" s="6" customFormat="1" x14ac:dyDescent="0.25"/>
    <row r="59" spans="1:1" s="6" customFormat="1" x14ac:dyDescent="0.25"/>
    <row r="60" spans="1:1" s="6" customFormat="1" x14ac:dyDescent="0.25"/>
    <row r="61" spans="1:1" s="6" customFormat="1" x14ac:dyDescent="0.25"/>
    <row r="62" spans="1:1" s="6" customFormat="1" x14ac:dyDescent="0.25"/>
    <row r="63" spans="1:1" s="6" customFormat="1" x14ac:dyDescent="0.25"/>
    <row r="64" spans="1:1" s="6" customFormat="1" x14ac:dyDescent="0.25"/>
    <row r="65" s="6" customFormat="1" x14ac:dyDescent="0.25"/>
    <row r="66" s="6" customFormat="1" x14ac:dyDescent="0.25"/>
    <row r="67" s="6" customFormat="1" x14ac:dyDescent="0.25"/>
    <row r="68" s="6" customFormat="1" x14ac:dyDescent="0.25"/>
    <row r="69" s="6" customFormat="1" x14ac:dyDescent="0.25"/>
    <row r="70" s="6" customFormat="1" x14ac:dyDescent="0.25"/>
    <row r="71" s="6" customFormat="1" x14ac:dyDescent="0.25"/>
    <row r="72" s="6" customFormat="1" x14ac:dyDescent="0.25"/>
    <row r="73" s="6" customFormat="1" x14ac:dyDescent="0.25"/>
    <row r="74" s="6" customFormat="1" x14ac:dyDescent="0.25"/>
    <row r="75" s="6" customFormat="1" x14ac:dyDescent="0.25"/>
    <row r="76" s="6" customFormat="1" x14ac:dyDescent="0.25"/>
    <row r="77" s="6" customFormat="1" x14ac:dyDescent="0.25"/>
    <row r="78" s="6" customFormat="1" x14ac:dyDescent="0.25"/>
    <row r="79" s="6" customFormat="1" x14ac:dyDescent="0.25"/>
    <row r="80" s="6" customFormat="1" x14ac:dyDescent="0.25"/>
    <row r="81" s="6" customFormat="1" x14ac:dyDescent="0.25"/>
    <row r="82" s="6" customFormat="1" x14ac:dyDescent="0.25"/>
    <row r="83" s="6" customFormat="1" x14ac:dyDescent="0.25"/>
    <row r="84" s="6" customFormat="1" x14ac:dyDescent="0.25"/>
    <row r="85" s="6" customFormat="1" x14ac:dyDescent="0.25"/>
    <row r="86" s="6" customFormat="1" x14ac:dyDescent="0.25"/>
    <row r="87" s="6" customFormat="1" x14ac:dyDescent="0.25"/>
    <row r="88" s="6" customFormat="1" x14ac:dyDescent="0.25"/>
    <row r="89" s="6" customFormat="1" x14ac:dyDescent="0.25"/>
    <row r="90" s="6" customFormat="1" x14ac:dyDescent="0.25"/>
    <row r="91" s="6" customFormat="1" x14ac:dyDescent="0.25"/>
    <row r="92" s="6" customFormat="1" x14ac:dyDescent="0.25"/>
    <row r="93" s="6" customFormat="1" x14ac:dyDescent="0.25"/>
    <row r="94" s="6" customFormat="1" x14ac:dyDescent="0.25"/>
    <row r="95" s="6" customFormat="1" x14ac:dyDescent="0.25"/>
    <row r="96" s="6" customFormat="1" x14ac:dyDescent="0.25"/>
    <row r="97" s="6" customFormat="1" x14ac:dyDescent="0.25"/>
    <row r="98" s="6" customFormat="1" x14ac:dyDescent="0.25"/>
    <row r="99" s="6" customFormat="1" x14ac:dyDescent="0.25"/>
    <row r="100" s="6" customFormat="1" x14ac:dyDescent="0.25"/>
    <row r="101" s="6" customFormat="1" x14ac:dyDescent="0.25"/>
    <row r="102" s="6" customFormat="1" x14ac:dyDescent="0.25"/>
    <row r="103" s="6" customFormat="1" x14ac:dyDescent="0.25"/>
    <row r="104" s="6" customFormat="1" x14ac:dyDescent="0.25"/>
    <row r="105" s="6" customFormat="1" x14ac:dyDescent="0.25"/>
    <row r="106" s="6" customFormat="1" x14ac:dyDescent="0.25"/>
    <row r="107" s="6" customFormat="1" x14ac:dyDescent="0.25"/>
    <row r="108" s="6" customFormat="1" x14ac:dyDescent="0.25"/>
    <row r="109" s="6" customFormat="1" x14ac:dyDescent="0.25"/>
    <row r="110" s="6" customFormat="1" x14ac:dyDescent="0.25"/>
    <row r="111" s="6" customFormat="1" x14ac:dyDescent="0.25"/>
    <row r="112" s="6" customFormat="1" x14ac:dyDescent="0.25"/>
    <row r="113" s="6" customFormat="1" x14ac:dyDescent="0.25"/>
    <row r="114" s="6" customFormat="1" x14ac:dyDescent="0.25"/>
    <row r="115" s="6" customFormat="1" x14ac:dyDescent="0.25"/>
    <row r="116" s="6" customFormat="1" x14ac:dyDescent="0.25"/>
    <row r="117" s="6" customFormat="1" x14ac:dyDescent="0.25"/>
    <row r="118" s="6" customFormat="1" x14ac:dyDescent="0.25"/>
    <row r="119" s="6" customFormat="1" x14ac:dyDescent="0.25"/>
    <row r="120" s="6" customFormat="1" x14ac:dyDescent="0.25"/>
    <row r="121" s="6" customFormat="1" x14ac:dyDescent="0.25"/>
    <row r="122" s="6" customFormat="1" x14ac:dyDescent="0.25"/>
    <row r="123" s="6" customFormat="1" x14ac:dyDescent="0.25"/>
    <row r="124" s="6" customFormat="1" x14ac:dyDescent="0.25"/>
    <row r="125" s="6" customFormat="1" x14ac:dyDescent="0.25"/>
    <row r="126" s="6" customFormat="1" x14ac:dyDescent="0.25"/>
    <row r="127" s="6" customFormat="1" x14ac:dyDescent="0.25"/>
    <row r="128" s="6" customFormat="1" x14ac:dyDescent="0.25"/>
    <row r="129" s="6" customFormat="1" x14ac:dyDescent="0.25"/>
    <row r="130" s="6" customFormat="1" x14ac:dyDescent="0.25"/>
    <row r="131" s="6" customFormat="1" x14ac:dyDescent="0.25"/>
    <row r="132" s="6" customFormat="1" x14ac:dyDescent="0.25"/>
    <row r="133" s="6" customFormat="1" x14ac:dyDescent="0.25"/>
    <row r="134" s="6" customFormat="1" x14ac:dyDescent="0.25"/>
    <row r="135" s="6" customFormat="1" x14ac:dyDescent="0.25"/>
    <row r="136" s="6" customFormat="1" x14ac:dyDescent="0.25"/>
    <row r="137" s="6" customFormat="1" x14ac:dyDescent="0.25"/>
    <row r="138" s="6" customFormat="1" x14ac:dyDescent="0.25"/>
    <row r="139" s="6" customFormat="1" x14ac:dyDescent="0.25"/>
    <row r="140" s="6" customFormat="1" x14ac:dyDescent="0.25"/>
    <row r="141" s="6" customFormat="1" x14ac:dyDescent="0.25"/>
    <row r="142" s="6" customFormat="1" x14ac:dyDescent="0.25"/>
    <row r="143" s="6" customFormat="1" x14ac:dyDescent="0.25"/>
    <row r="144" s="6" customFormat="1" x14ac:dyDescent="0.25"/>
    <row r="145" s="6" customFormat="1" x14ac:dyDescent="0.25"/>
    <row r="146" s="6" customFormat="1" x14ac:dyDescent="0.25"/>
    <row r="147" s="6" customFormat="1" x14ac:dyDescent="0.25"/>
    <row r="148" s="6" customFormat="1" x14ac:dyDescent="0.25"/>
    <row r="149" s="6" customFormat="1" x14ac:dyDescent="0.25"/>
    <row r="150" s="6" customFormat="1" x14ac:dyDescent="0.25"/>
    <row r="151" s="6" customFormat="1" x14ac:dyDescent="0.25"/>
    <row r="152" s="6" customFormat="1" x14ac:dyDescent="0.25"/>
    <row r="153" s="6" customFormat="1" x14ac:dyDescent="0.25"/>
    <row r="154" s="6" customFormat="1" x14ac:dyDescent="0.25"/>
    <row r="155" s="6" customFormat="1" x14ac:dyDescent="0.25"/>
    <row r="156" s="6" customFormat="1" x14ac:dyDescent="0.25"/>
    <row r="157" s="6" customFormat="1" x14ac:dyDescent="0.25"/>
    <row r="158" s="6" customFormat="1" x14ac:dyDescent="0.25"/>
    <row r="159" s="6" customFormat="1" x14ac:dyDescent="0.25"/>
    <row r="160" s="6" customFormat="1" x14ac:dyDescent="0.25"/>
    <row r="161" s="6" customFormat="1" x14ac:dyDescent="0.25"/>
    <row r="162" s="6" customFormat="1" x14ac:dyDescent="0.25"/>
    <row r="163" s="6" customFormat="1" x14ac:dyDescent="0.25"/>
    <row r="164" s="6" customFormat="1" x14ac:dyDescent="0.25"/>
    <row r="165" s="6" customFormat="1" x14ac:dyDescent="0.25"/>
    <row r="166" s="6" customFormat="1" x14ac:dyDescent="0.25"/>
    <row r="167" s="6" customFormat="1" x14ac:dyDescent="0.25"/>
    <row r="168" s="6" customFormat="1" x14ac:dyDescent="0.25"/>
    <row r="169" s="6" customFormat="1" x14ac:dyDescent="0.25"/>
    <row r="170" s="6" customFormat="1" x14ac:dyDescent="0.25"/>
    <row r="171" s="6" customFormat="1" x14ac:dyDescent="0.25"/>
    <row r="172" s="6" customFormat="1" x14ac:dyDescent="0.25"/>
    <row r="173" s="6" customFormat="1" x14ac:dyDescent="0.25"/>
    <row r="174" s="6" customFormat="1" x14ac:dyDescent="0.25"/>
    <row r="175" s="6" customFormat="1" x14ac:dyDescent="0.25"/>
    <row r="176" s="6" customFormat="1" x14ac:dyDescent="0.25"/>
    <row r="177" s="6" customFormat="1" x14ac:dyDescent="0.25"/>
    <row r="178" s="6" customFormat="1" x14ac:dyDescent="0.25"/>
    <row r="179" s="6" customFormat="1" x14ac:dyDescent="0.25"/>
    <row r="180" s="6" customFormat="1" x14ac:dyDescent="0.25"/>
    <row r="181" s="6" customFormat="1" x14ac:dyDescent="0.25"/>
    <row r="182" s="6" customFormat="1" x14ac:dyDescent="0.25"/>
    <row r="183" s="6" customFormat="1" x14ac:dyDescent="0.25"/>
    <row r="184" s="6" customFormat="1" x14ac:dyDescent="0.25"/>
    <row r="185" s="6" customFormat="1" x14ac:dyDescent="0.25"/>
    <row r="186" s="6" customFormat="1" x14ac:dyDescent="0.25"/>
    <row r="187" s="6" customFormat="1" x14ac:dyDescent="0.25"/>
    <row r="188" s="6" customFormat="1" x14ac:dyDescent="0.25"/>
    <row r="189" s="6" customFormat="1" x14ac:dyDescent="0.25"/>
    <row r="190" s="6" customFormat="1" x14ac:dyDescent="0.25"/>
    <row r="191" s="6" customFormat="1" x14ac:dyDescent="0.25"/>
    <row r="192" s="6" customFormat="1" x14ac:dyDescent="0.25"/>
    <row r="193" s="6" customFormat="1" x14ac:dyDescent="0.25"/>
    <row r="194" s="6" customFormat="1" x14ac:dyDescent="0.25"/>
    <row r="195" s="6" customFormat="1" x14ac:dyDescent="0.25"/>
    <row r="196" s="6" customFormat="1" x14ac:dyDescent="0.25"/>
    <row r="197" s="6" customFormat="1" x14ac:dyDescent="0.25"/>
    <row r="198" s="6" customFormat="1" x14ac:dyDescent="0.25"/>
    <row r="199" s="6" customFormat="1" x14ac:dyDescent="0.25"/>
    <row r="200" s="6" customFormat="1" x14ac:dyDescent="0.25"/>
    <row r="201" s="6" customFormat="1" x14ac:dyDescent="0.25"/>
    <row r="202" s="6" customFormat="1" x14ac:dyDescent="0.25"/>
    <row r="203" s="6" customFormat="1" x14ac:dyDescent="0.25"/>
    <row r="204" s="6" customFormat="1" x14ac:dyDescent="0.25"/>
    <row r="205" s="6" customFormat="1" x14ac:dyDescent="0.25"/>
    <row r="206" s="6" customFormat="1" x14ac:dyDescent="0.25"/>
    <row r="207" s="6" customFormat="1" x14ac:dyDescent="0.25"/>
    <row r="208" s="6" customFormat="1" x14ac:dyDescent="0.25"/>
    <row r="209" s="6" customFormat="1" x14ac:dyDescent="0.25"/>
    <row r="210" s="6" customFormat="1" x14ac:dyDescent="0.25"/>
    <row r="211" s="6" customFormat="1" x14ac:dyDescent="0.25"/>
    <row r="212" s="6" customFormat="1" x14ac:dyDescent="0.25"/>
    <row r="213" s="6" customFormat="1" x14ac:dyDescent="0.25"/>
    <row r="214" s="6" customFormat="1" x14ac:dyDescent="0.25"/>
    <row r="215" s="6" customFormat="1" x14ac:dyDescent="0.25"/>
    <row r="216" s="6" customFormat="1" x14ac:dyDescent="0.25"/>
    <row r="217" s="6" customFormat="1" x14ac:dyDescent="0.25"/>
    <row r="218" s="6" customFormat="1" x14ac:dyDescent="0.25"/>
    <row r="219" s="6" customFormat="1" x14ac:dyDescent="0.25"/>
    <row r="220" s="6" customFormat="1" x14ac:dyDescent="0.25"/>
    <row r="221" s="6" customFormat="1" x14ac:dyDescent="0.25"/>
    <row r="222" s="6" customFormat="1" x14ac:dyDescent="0.25"/>
    <row r="223" s="6" customFormat="1" x14ac:dyDescent="0.25"/>
    <row r="224" s="6" customFormat="1" x14ac:dyDescent="0.25"/>
    <row r="225" s="6" customFormat="1" x14ac:dyDescent="0.25"/>
    <row r="226" s="6" customFormat="1" x14ac:dyDescent="0.25"/>
    <row r="227" s="6" customFormat="1" x14ac:dyDescent="0.25"/>
    <row r="228" s="6" customFormat="1" x14ac:dyDescent="0.25"/>
    <row r="229" s="6" customFormat="1" x14ac:dyDescent="0.25"/>
    <row r="230" s="6" customFormat="1" x14ac:dyDescent="0.25"/>
    <row r="231" s="6" customFormat="1" x14ac:dyDescent="0.25"/>
    <row r="232" s="6" customFormat="1" x14ac:dyDescent="0.25"/>
    <row r="233" s="6" customFormat="1" x14ac:dyDescent="0.25"/>
    <row r="234" s="6" customFormat="1" x14ac:dyDescent="0.25"/>
    <row r="235" s="6" customFormat="1" x14ac:dyDescent="0.25"/>
    <row r="236" s="6" customFormat="1" x14ac:dyDescent="0.25"/>
    <row r="237" s="6" customFormat="1" x14ac:dyDescent="0.25"/>
    <row r="238" s="6" customFormat="1" x14ac:dyDescent="0.25"/>
    <row r="239" s="6" customFormat="1" x14ac:dyDescent="0.25"/>
    <row r="240" s="6" customFormat="1" x14ac:dyDescent="0.25"/>
    <row r="241" s="6" customFormat="1" x14ac:dyDescent="0.25"/>
    <row r="242" s="6" customFormat="1" x14ac:dyDescent="0.25"/>
    <row r="243" s="6" customFormat="1" x14ac:dyDescent="0.25"/>
    <row r="244" s="6" customFormat="1" x14ac:dyDescent="0.25"/>
    <row r="245" s="6" customFormat="1" x14ac:dyDescent="0.25"/>
    <row r="246" s="6" customFormat="1" x14ac:dyDescent="0.25"/>
    <row r="247" s="6" customFormat="1" x14ac:dyDescent="0.25"/>
    <row r="248" s="6" customFormat="1" x14ac:dyDescent="0.25"/>
    <row r="249" s="6" customFormat="1" x14ac:dyDescent="0.25"/>
    <row r="250" s="6" customFormat="1" x14ac:dyDescent="0.25"/>
    <row r="251" s="6" customFormat="1" x14ac:dyDescent="0.25"/>
    <row r="252" s="6" customFormat="1" x14ac:dyDescent="0.25"/>
    <row r="253" s="6" customFormat="1" x14ac:dyDescent="0.25"/>
    <row r="254" s="6" customFormat="1" x14ac:dyDescent="0.25"/>
    <row r="255" s="6" customFormat="1" x14ac:dyDescent="0.25"/>
    <row r="256" s="6" customFormat="1" x14ac:dyDescent="0.25"/>
    <row r="257" s="6" customFormat="1" x14ac:dyDescent="0.25"/>
    <row r="258" s="6" customFormat="1" x14ac:dyDescent="0.25"/>
    <row r="259" s="6" customFormat="1" x14ac:dyDescent="0.25"/>
    <row r="260" s="6" customFormat="1" x14ac:dyDescent="0.25"/>
    <row r="261" s="6" customFormat="1" x14ac:dyDescent="0.25"/>
    <row r="262" s="6" customFormat="1" x14ac:dyDescent="0.25"/>
    <row r="263" s="6" customFormat="1" x14ac:dyDescent="0.25"/>
    <row r="264" s="6" customFormat="1" x14ac:dyDescent="0.25"/>
    <row r="265" s="6" customFormat="1" x14ac:dyDescent="0.25"/>
    <row r="266" s="6" customFormat="1" x14ac:dyDescent="0.25"/>
    <row r="267" s="6" customFormat="1" x14ac:dyDescent="0.25"/>
    <row r="268" s="6" customFormat="1" x14ac:dyDescent="0.25"/>
    <row r="269" s="6" customFormat="1" x14ac:dyDescent="0.25"/>
    <row r="270" s="6" customFormat="1" x14ac:dyDescent="0.25"/>
    <row r="271" s="6" customFormat="1" x14ac:dyDescent="0.25"/>
    <row r="272" s="6" customFormat="1" x14ac:dyDescent="0.25"/>
    <row r="273" s="6" customFormat="1" x14ac:dyDescent="0.25"/>
    <row r="274" s="6" customFormat="1" x14ac:dyDescent="0.25"/>
    <row r="275" s="6" customFormat="1" x14ac:dyDescent="0.25"/>
    <row r="276" s="6" customFormat="1" x14ac:dyDescent="0.25"/>
    <row r="277" s="6" customFormat="1" x14ac:dyDescent="0.25"/>
    <row r="278" s="6" customFormat="1" x14ac:dyDescent="0.25"/>
    <row r="279" s="6" customFormat="1" x14ac:dyDescent="0.25"/>
    <row r="280" s="6" customFormat="1" x14ac:dyDescent="0.25"/>
    <row r="281" s="6" customFormat="1" x14ac:dyDescent="0.25"/>
    <row r="282" s="6" customFormat="1" x14ac:dyDescent="0.25"/>
    <row r="283" s="6" customFormat="1" x14ac:dyDescent="0.25"/>
    <row r="284" s="6" customFormat="1" x14ac:dyDescent="0.25"/>
    <row r="285" s="6" customFormat="1" x14ac:dyDescent="0.25"/>
    <row r="286" s="6" customFormat="1" x14ac:dyDescent="0.25"/>
    <row r="287" s="6" customFormat="1" x14ac:dyDescent="0.25"/>
    <row r="288" s="6" customFormat="1" x14ac:dyDescent="0.25"/>
    <row r="289" s="6" customFormat="1" x14ac:dyDescent="0.25"/>
    <row r="290" s="6" customFormat="1" x14ac:dyDescent="0.25"/>
    <row r="291" s="6" customFormat="1" x14ac:dyDescent="0.25"/>
    <row r="292" s="6" customFormat="1" x14ac:dyDescent="0.25"/>
    <row r="293" s="6" customFormat="1" x14ac:dyDescent="0.25"/>
    <row r="294" s="6" customFormat="1" x14ac:dyDescent="0.25"/>
    <row r="295" s="6" customFormat="1" x14ac:dyDescent="0.25"/>
    <row r="296" s="6" customFormat="1" x14ac:dyDescent="0.25"/>
    <row r="297" s="6" customFormat="1" x14ac:dyDescent="0.25"/>
    <row r="298" s="6" customFormat="1" x14ac:dyDescent="0.25"/>
    <row r="299" s="6" customFormat="1" x14ac:dyDescent="0.25"/>
    <row r="300" s="6" customFormat="1" x14ac:dyDescent="0.25"/>
    <row r="301" s="6" customFormat="1" x14ac:dyDescent="0.25"/>
    <row r="302" s="6" customFormat="1" x14ac:dyDescent="0.25"/>
    <row r="303" s="6" customFormat="1" x14ac:dyDescent="0.25"/>
    <row r="304" s="6" customFormat="1" x14ac:dyDescent="0.25"/>
    <row r="305" s="6" customFormat="1" x14ac:dyDescent="0.25"/>
    <row r="306" s="6" customFormat="1" x14ac:dyDescent="0.25"/>
    <row r="307" s="6" customFormat="1" x14ac:dyDescent="0.25"/>
    <row r="308" s="6" customFormat="1" x14ac:dyDescent="0.25"/>
    <row r="309" s="6" customFormat="1" x14ac:dyDescent="0.25"/>
    <row r="310" s="6" customFormat="1" x14ac:dyDescent="0.25"/>
    <row r="311" s="6" customFormat="1" x14ac:dyDescent="0.25"/>
    <row r="312" s="6" customFormat="1" x14ac:dyDescent="0.25"/>
    <row r="313" s="6" customFormat="1" x14ac:dyDescent="0.25"/>
    <row r="314" s="6" customFormat="1" x14ac:dyDescent="0.25"/>
    <row r="315" s="6" customFormat="1" x14ac:dyDescent="0.25"/>
    <row r="316" s="6" customFormat="1" x14ac:dyDescent="0.25"/>
    <row r="317" s="6" customFormat="1" x14ac:dyDescent="0.25"/>
    <row r="318" s="6" customFormat="1" x14ac:dyDescent="0.25"/>
    <row r="319" s="6" customFormat="1" x14ac:dyDescent="0.25"/>
    <row r="320" s="6" customFormat="1" x14ac:dyDescent="0.25"/>
    <row r="321" s="6" customFormat="1" x14ac:dyDescent="0.25"/>
    <row r="322" s="6" customFormat="1" x14ac:dyDescent="0.25"/>
    <row r="323" s="6" customFormat="1" x14ac:dyDescent="0.25"/>
    <row r="324" s="6" customFormat="1" x14ac:dyDescent="0.25"/>
    <row r="325" s="6" customFormat="1" x14ac:dyDescent="0.25"/>
    <row r="326" s="6" customFormat="1" x14ac:dyDescent="0.25"/>
    <row r="327" s="6" customFormat="1" x14ac:dyDescent="0.25"/>
    <row r="328" s="6" customFormat="1" x14ac:dyDescent="0.25"/>
    <row r="329" s="6" customFormat="1" x14ac:dyDescent="0.25"/>
    <row r="330" s="6" customFormat="1" x14ac:dyDescent="0.25"/>
    <row r="331" s="6" customFormat="1" x14ac:dyDescent="0.25"/>
    <row r="332" s="6" customFormat="1" x14ac:dyDescent="0.25"/>
    <row r="333" s="6" customFormat="1" x14ac:dyDescent="0.25"/>
    <row r="334" s="6" customFormat="1" x14ac:dyDescent="0.25"/>
    <row r="335" s="6" customFormat="1" x14ac:dyDescent="0.25"/>
    <row r="336" s="6" customFormat="1" x14ac:dyDescent="0.25"/>
    <row r="337" s="6" customFormat="1" x14ac:dyDescent="0.25"/>
    <row r="338" s="6" customFormat="1" x14ac:dyDescent="0.25"/>
    <row r="339" s="6" customFormat="1" x14ac:dyDescent="0.25"/>
    <row r="340" s="6" customFormat="1" x14ac:dyDescent="0.25"/>
    <row r="341" s="6" customFormat="1" x14ac:dyDescent="0.25"/>
    <row r="342" s="6" customFormat="1" x14ac:dyDescent="0.25"/>
    <row r="343" s="6" customFormat="1" x14ac:dyDescent="0.25"/>
    <row r="344" s="6" customFormat="1" x14ac:dyDescent="0.25"/>
    <row r="345" s="6" customFormat="1" x14ac:dyDescent="0.25"/>
    <row r="346" s="6" customFormat="1" x14ac:dyDescent="0.25"/>
    <row r="347" s="6" customFormat="1" x14ac:dyDescent="0.25"/>
    <row r="348" s="6" customFormat="1" x14ac:dyDescent="0.25"/>
    <row r="349" s="6" customFormat="1" x14ac:dyDescent="0.25"/>
    <row r="350" s="6" customFormat="1" x14ac:dyDescent="0.25"/>
    <row r="351" s="6" customFormat="1" x14ac:dyDescent="0.25"/>
    <row r="352" s="6" customFormat="1" x14ac:dyDescent="0.25"/>
    <row r="353" s="6" customFormat="1" x14ac:dyDescent="0.25"/>
    <row r="354" s="6" customFormat="1" x14ac:dyDescent="0.25"/>
    <row r="355" s="6" customFormat="1" x14ac:dyDescent="0.25"/>
    <row r="356" s="6" customFormat="1" x14ac:dyDescent="0.25"/>
    <row r="357" s="6" customFormat="1" x14ac:dyDescent="0.25"/>
    <row r="358" s="6" customFormat="1" x14ac:dyDescent="0.25"/>
    <row r="359" s="6" customFormat="1" x14ac:dyDescent="0.25"/>
    <row r="360" s="6" customFormat="1" x14ac:dyDescent="0.25"/>
    <row r="361" s="6" customFormat="1" x14ac:dyDescent="0.25"/>
    <row r="362" s="6" customFormat="1" x14ac:dyDescent="0.25"/>
    <row r="363" s="6" customFormat="1" x14ac:dyDescent="0.25"/>
    <row r="364" s="6" customFormat="1" x14ac:dyDescent="0.25"/>
    <row r="365" s="6" customFormat="1" x14ac:dyDescent="0.25"/>
    <row r="366" s="6" customFormat="1" x14ac:dyDescent="0.25"/>
    <row r="367" s="6" customFormat="1" x14ac:dyDescent="0.25"/>
    <row r="368" s="6" customFormat="1" x14ac:dyDescent="0.25"/>
    <row r="369" s="6" customFormat="1" x14ac:dyDescent="0.25"/>
    <row r="370" s="6" customFormat="1" x14ac:dyDescent="0.25"/>
    <row r="371" s="6" customFormat="1" x14ac:dyDescent="0.25"/>
    <row r="372" s="6" customFormat="1" x14ac:dyDescent="0.25"/>
    <row r="373" s="6" customFormat="1" x14ac:dyDescent="0.25"/>
    <row r="374" s="6" customFormat="1" x14ac:dyDescent="0.25"/>
    <row r="375" s="6" customFormat="1" x14ac:dyDescent="0.25"/>
    <row r="376" s="6" customFormat="1" x14ac:dyDescent="0.25"/>
    <row r="377" s="6" customFormat="1" x14ac:dyDescent="0.25"/>
    <row r="378" s="6" customFormat="1" x14ac:dyDescent="0.25"/>
    <row r="379" s="6" customFormat="1" x14ac:dyDescent="0.25"/>
    <row r="380" s="6" customFormat="1" x14ac:dyDescent="0.25"/>
    <row r="381" s="6" customFormat="1" x14ac:dyDescent="0.25"/>
    <row r="382" s="6" customFormat="1" x14ac:dyDescent="0.25"/>
    <row r="383" s="6" customFormat="1" x14ac:dyDescent="0.25"/>
    <row r="384" s="6" customFormat="1" x14ac:dyDescent="0.25"/>
    <row r="385" s="6" customFormat="1" x14ac:dyDescent="0.25"/>
    <row r="386" s="6" customFormat="1" x14ac:dyDescent="0.25"/>
    <row r="387" s="6" customFormat="1" x14ac:dyDescent="0.25"/>
    <row r="388" s="6" customFormat="1" x14ac:dyDescent="0.25"/>
    <row r="389" s="6" customFormat="1" x14ac:dyDescent="0.25"/>
    <row r="390" s="6" customFormat="1" x14ac:dyDescent="0.25"/>
    <row r="391" s="6" customFormat="1" x14ac:dyDescent="0.25"/>
    <row r="392" s="6" customFormat="1" x14ac:dyDescent="0.25"/>
    <row r="393" s="6" customFormat="1" x14ac:dyDescent="0.25"/>
    <row r="394" s="6" customFormat="1" x14ac:dyDescent="0.25"/>
    <row r="395" s="6" customFormat="1" x14ac:dyDescent="0.25"/>
    <row r="396" s="6" customFormat="1" x14ac:dyDescent="0.25"/>
    <row r="397" s="6" customFormat="1" x14ac:dyDescent="0.25"/>
    <row r="398" s="6" customFormat="1" x14ac:dyDescent="0.25"/>
    <row r="399" s="6" customFormat="1" x14ac:dyDescent="0.25"/>
    <row r="400" s="6" customFormat="1" x14ac:dyDescent="0.25"/>
    <row r="401" s="6" customFormat="1" x14ac:dyDescent="0.25"/>
    <row r="402" s="6" customFormat="1" x14ac:dyDescent="0.25"/>
    <row r="403" s="6" customFormat="1" x14ac:dyDescent="0.25"/>
    <row r="404" s="6" customFormat="1" x14ac:dyDescent="0.25"/>
    <row r="405" s="6" customFormat="1" x14ac:dyDescent="0.25"/>
    <row r="406" s="6" customFormat="1" x14ac:dyDescent="0.25"/>
    <row r="407" s="6" customFormat="1" x14ac:dyDescent="0.25"/>
    <row r="408" s="6" customFormat="1" x14ac:dyDescent="0.25"/>
    <row r="409" s="6" customFormat="1" x14ac:dyDescent="0.25"/>
    <row r="410" s="6" customFormat="1" x14ac:dyDescent="0.25"/>
    <row r="411" s="6" customFormat="1" x14ac:dyDescent="0.25"/>
    <row r="412" s="6" customFormat="1" x14ac:dyDescent="0.25"/>
    <row r="413" s="6" customFormat="1" x14ac:dyDescent="0.25"/>
    <row r="414" s="6" customFormat="1" x14ac:dyDescent="0.25"/>
    <row r="415" s="6" customFormat="1" x14ac:dyDescent="0.25"/>
    <row r="416" s="6" customFormat="1" x14ac:dyDescent="0.25"/>
    <row r="417" s="6" customFormat="1" x14ac:dyDescent="0.25"/>
    <row r="418" s="6" customFormat="1" x14ac:dyDescent="0.25"/>
    <row r="419" s="6" customFormat="1" x14ac:dyDescent="0.25"/>
    <row r="420" s="6" customFormat="1" x14ac:dyDescent="0.25"/>
    <row r="421" s="6" customFormat="1" x14ac:dyDescent="0.25"/>
    <row r="422" s="6" customFormat="1" x14ac:dyDescent="0.25"/>
    <row r="423" s="6" customFormat="1" x14ac:dyDescent="0.25"/>
    <row r="424" s="6" customFormat="1" x14ac:dyDescent="0.25"/>
    <row r="425" s="6" customFormat="1" x14ac:dyDescent="0.25"/>
    <row r="426" s="6" customFormat="1" x14ac:dyDescent="0.25"/>
    <row r="427" s="6" customFormat="1" x14ac:dyDescent="0.25"/>
    <row r="428" s="6" customFormat="1" x14ac:dyDescent="0.25"/>
    <row r="429" s="6" customFormat="1" x14ac:dyDescent="0.25"/>
    <row r="430" s="6" customFormat="1" x14ac:dyDescent="0.25"/>
    <row r="431" s="6" customFormat="1" x14ac:dyDescent="0.25"/>
    <row r="432" s="6" customFormat="1" x14ac:dyDescent="0.25"/>
    <row r="433" s="6" customFormat="1" x14ac:dyDescent="0.25"/>
    <row r="434" s="6" customFormat="1" x14ac:dyDescent="0.25"/>
    <row r="435" s="6" customFormat="1" x14ac:dyDescent="0.25"/>
    <row r="436" s="6" customFormat="1" x14ac:dyDescent="0.25"/>
    <row r="437" s="6" customFormat="1" x14ac:dyDescent="0.25"/>
    <row r="438" s="6" customFormat="1" x14ac:dyDescent="0.25"/>
    <row r="439" s="6" customFormat="1" x14ac:dyDescent="0.25"/>
    <row r="440" s="6" customFormat="1" x14ac:dyDescent="0.25"/>
    <row r="441" s="6" customFormat="1" x14ac:dyDescent="0.25"/>
    <row r="442" s="6" customFormat="1" x14ac:dyDescent="0.25"/>
    <row r="443" s="6" customFormat="1" x14ac:dyDescent="0.25"/>
    <row r="444" s="6" customFormat="1" x14ac:dyDescent="0.25"/>
    <row r="445" s="6" customFormat="1" x14ac:dyDescent="0.25"/>
    <row r="446" s="6" customFormat="1" x14ac:dyDescent="0.25"/>
    <row r="447" s="6" customFormat="1" x14ac:dyDescent="0.25"/>
    <row r="448" s="6" customFormat="1" x14ac:dyDescent="0.25"/>
    <row r="449" s="6" customFormat="1" x14ac:dyDescent="0.25"/>
    <row r="450" s="6" customFormat="1" x14ac:dyDescent="0.25"/>
    <row r="451" s="6" customFormat="1" x14ac:dyDescent="0.25"/>
    <row r="452" s="6" customFormat="1" x14ac:dyDescent="0.25"/>
    <row r="453" s="6" customFormat="1" x14ac:dyDescent="0.25"/>
    <row r="454" s="6" customFormat="1" x14ac:dyDescent="0.25"/>
    <row r="455" s="6" customFormat="1" x14ac:dyDescent="0.25"/>
    <row r="456" s="6" customFormat="1" x14ac:dyDescent="0.25"/>
    <row r="457" s="6" customFormat="1" x14ac:dyDescent="0.25"/>
    <row r="458" s="6" customFormat="1" x14ac:dyDescent="0.25"/>
    <row r="459" s="6" customFormat="1" x14ac:dyDescent="0.25"/>
    <row r="460" s="6" customFormat="1" x14ac:dyDescent="0.25"/>
    <row r="461" s="6" customFormat="1" x14ac:dyDescent="0.25"/>
    <row r="462" s="6" customFormat="1" x14ac:dyDescent="0.25"/>
    <row r="463" s="6" customFormat="1" x14ac:dyDescent="0.25"/>
    <row r="464" s="6" customFormat="1" x14ac:dyDescent="0.25"/>
    <row r="465" s="6" customFormat="1" x14ac:dyDescent="0.25"/>
    <row r="466" s="6" customFormat="1" x14ac:dyDescent="0.25"/>
    <row r="467" s="6" customFormat="1" x14ac:dyDescent="0.25"/>
    <row r="468" s="6" customFormat="1" x14ac:dyDescent="0.25"/>
    <row r="469" s="6" customFormat="1" x14ac:dyDescent="0.25"/>
    <row r="470" s="6" customFormat="1" x14ac:dyDescent="0.25"/>
    <row r="471" s="6" customFormat="1" x14ac:dyDescent="0.25"/>
    <row r="472" s="6" customFormat="1" x14ac:dyDescent="0.25"/>
    <row r="473" s="6" customFormat="1" x14ac:dyDescent="0.25"/>
    <row r="474" s="6" customFormat="1" x14ac:dyDescent="0.25"/>
    <row r="475" s="6" customFormat="1" x14ac:dyDescent="0.25"/>
    <row r="476" s="6" customFormat="1" x14ac:dyDescent="0.25"/>
    <row r="477" s="6" customFormat="1" x14ac:dyDescent="0.25"/>
    <row r="478" s="6" customFormat="1" x14ac:dyDescent="0.25"/>
    <row r="479" s="6" customFormat="1" x14ac:dyDescent="0.25"/>
    <row r="480" s="6" customFormat="1" x14ac:dyDescent="0.25"/>
    <row r="481" s="6" customFormat="1" x14ac:dyDescent="0.25"/>
    <row r="482" s="6" customFormat="1" x14ac:dyDescent="0.25"/>
    <row r="483" s="6" customFormat="1" x14ac:dyDescent="0.25"/>
    <row r="484" s="6" customFormat="1" x14ac:dyDescent="0.25"/>
    <row r="485" s="6" customFormat="1" x14ac:dyDescent="0.25"/>
    <row r="486" s="6" customFormat="1" x14ac:dyDescent="0.25"/>
    <row r="487" s="6" customFormat="1" x14ac:dyDescent="0.25"/>
    <row r="488" s="6" customFormat="1" x14ac:dyDescent="0.25"/>
    <row r="489" s="6" customFormat="1" x14ac:dyDescent="0.25"/>
    <row r="490" s="6" customFormat="1" x14ac:dyDescent="0.25"/>
    <row r="491" s="6" customFormat="1" x14ac:dyDescent="0.25"/>
    <row r="492" s="6" customFormat="1" x14ac:dyDescent="0.25"/>
  </sheetData>
  <sheetProtection algorithmName="SHA-512" hashValue="aveUadS0n02APiD4del4chdI8rKmCLU03iA/0igg7SJuuZFtJZWKkD/O/+LZnG1Bm5eKI6P30kKRQ9PeVzPXzA==" saltValue="QMXxzc/pVP5692iNlz+pMA==" spinCount="100000" sheet="1" objects="1" scenarios="1" selectLockedCells="1"/>
  <mergeCells count="15">
    <mergeCell ref="G9:I9"/>
    <mergeCell ref="G11:I11"/>
    <mergeCell ref="G13:I13"/>
    <mergeCell ref="G15:I15"/>
    <mergeCell ref="H43:J43"/>
    <mergeCell ref="H42:J42"/>
    <mergeCell ref="A41:G46"/>
    <mergeCell ref="I38:J38"/>
    <mergeCell ref="I39:J39"/>
    <mergeCell ref="H40:J40"/>
    <mergeCell ref="A38:G40"/>
    <mergeCell ref="H41:J41"/>
    <mergeCell ref="H46:J46"/>
    <mergeCell ref="H45:J45"/>
    <mergeCell ref="H44:J44"/>
  </mergeCells>
  <conditionalFormatting sqref="J18 J20 J22 J24 J26 J28 J30 J32 J34 J36">
    <cfRule type="cellIs" dxfId="2" priority="3" operator="equal">
      <formula>0</formula>
    </cfRule>
  </conditionalFormatting>
  <conditionalFormatting sqref="J19 J21 J23 J25 J27 J29 J31 J33 J35 J37">
    <cfRule type="cellIs" dxfId="1" priority="2" operator="equal">
      <formula>0</formula>
    </cfRule>
  </conditionalFormatting>
  <conditionalFormatting sqref="A18:J37">
    <cfRule type="expression" dxfId="0" priority="1">
      <formula>MOD(ROW(),2)=1</formula>
    </cfRule>
  </conditionalFormatting>
  <pageMargins left="0.7" right="0.7" top="0.75" bottom="0.75" header="0.3" footer="0.3"/>
  <pageSetup paperSize="9" scale="59" orientation="portrait" horizontalDpi="4294967293" verticalDpi="0" r:id="rId1"/>
  <colBreaks count="1" manualBreakCount="1">
    <brk id="10" max="1048575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xWindow="899" yWindow="561" count="8">
        <x14:dataValidation type="custom" allowBlank="1" showInputMessage="1" showErrorMessage="1" error="You must choose a Double or Triple Room type first" promptTitle="Guest 2" prompt="You should write guest 1 first">
          <x14:formula1>
            <xm:f>Sheet1!Q22=TRUE</xm:f>
          </x14:formula1>
          <xm:sqref>H18:H37</xm:sqref>
        </x14:dataValidation>
        <x14:dataValidation type="custom" allowBlank="1" showInputMessage="1" showErrorMessage="1" error="You must choose a Room type first" promptTitle="Guest 1" prompt="Make sure you have sellected Room type first">
          <x14:formula1>
            <xm:f>Sheet1!P22=TRUE</xm:f>
          </x14:formula1>
          <xm:sqref>G18:G37</xm:sqref>
        </x14:dataValidation>
        <x14:dataValidation type="list" allowBlank="1" showInputMessage="1" showErrorMessage="1">
          <x14:formula1>
            <xm:f>Sheet1!$R$7:$R$8</xm:f>
          </x14:formula1>
          <xm:sqref>B18:B37</xm:sqref>
        </x14:dataValidation>
        <x14:dataValidation type="list" allowBlank="1" showInputMessage="1" showErrorMessage="1">
          <x14:formula1>
            <xm:f>Sheet1!$S$7:$S$8</xm:f>
          </x14:formula1>
          <xm:sqref>E18:E37</xm:sqref>
        </x14:dataValidation>
        <x14:dataValidation type="list" allowBlank="1" showInputMessage="1" showErrorMessage="1">
          <x14:formula1>
            <xm:f>Sheet1!$T$7:$T$9</xm:f>
          </x14:formula1>
          <xm:sqref>F18:F37</xm:sqref>
        </x14:dataValidation>
        <x14:dataValidation type="list" allowBlank="1" showInputMessage="1" showErrorMessage="1">
          <x14:formula1>
            <xm:f>Sheet1!$S$7:$S$8</xm:f>
          </x14:formula1>
          <xm:sqref>D18:D37</xm:sqref>
        </x14:dataValidation>
        <x14:dataValidation type="custom" allowBlank="1" showInputMessage="1" showErrorMessage="1" error="You must choose a Triple Room type first" promptTitle="Guest 3" prompt="You should write guests 1 and 2 first">
          <x14:formula1>
            <xm:f>Sheet1!R22=TRUE</xm:f>
          </x14:formula1>
          <xm:sqref>I18:I37</xm:sqref>
        </x14:dataValidation>
        <x14:dataValidation type="list" allowBlank="1" showInputMessage="1" showErrorMessage="1">
          <x14:formula1>
            <xm:f>Sheet1!$R$11:$R$12</xm:f>
          </x14:formula1>
          <xm:sqref>C18:C37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I7:T41"/>
  <sheetViews>
    <sheetView topLeftCell="A4" workbookViewId="0">
      <selection activeCell="Q22" sqref="Q22"/>
    </sheetView>
  </sheetViews>
  <sheetFormatPr defaultRowHeight="15" x14ac:dyDescent="0.25"/>
  <sheetData>
    <row r="7" spans="18:20" x14ac:dyDescent="0.25">
      <c r="R7" s="9">
        <v>44717</v>
      </c>
      <c r="S7" s="6" t="s">
        <v>18</v>
      </c>
      <c r="T7" s="6" t="s">
        <v>29</v>
      </c>
    </row>
    <row r="8" spans="18:20" x14ac:dyDescent="0.25">
      <c r="R8" s="9">
        <v>44718</v>
      </c>
      <c r="S8" s="6" t="s">
        <v>19</v>
      </c>
      <c r="T8" s="6" t="s">
        <v>20</v>
      </c>
    </row>
    <row r="9" spans="18:20" x14ac:dyDescent="0.25">
      <c r="R9" s="9"/>
      <c r="S9" s="6"/>
      <c r="T9" s="6" t="s">
        <v>10</v>
      </c>
    </row>
    <row r="10" spans="18:20" x14ac:dyDescent="0.25">
      <c r="R10" s="9"/>
      <c r="S10" s="6"/>
      <c r="T10" s="6"/>
    </row>
    <row r="11" spans="18:20" x14ac:dyDescent="0.25">
      <c r="R11" s="9">
        <v>44723</v>
      </c>
    </row>
    <row r="12" spans="18:20" x14ac:dyDescent="0.25">
      <c r="R12" s="9">
        <v>44724</v>
      </c>
    </row>
    <row r="21" spans="9:18" x14ac:dyDescent="0.25">
      <c r="I21" s="19" t="s">
        <v>21</v>
      </c>
      <c r="J21" s="20" t="s">
        <v>22</v>
      </c>
      <c r="K21" s="20" t="s">
        <v>26</v>
      </c>
      <c r="L21" s="20" t="s">
        <v>25</v>
      </c>
      <c r="M21" s="19" t="s">
        <v>23</v>
      </c>
      <c r="N21" s="19" t="s">
        <v>24</v>
      </c>
      <c r="O21" s="21"/>
      <c r="P21" s="21" t="s">
        <v>34</v>
      </c>
      <c r="Q21" s="21" t="s">
        <v>33</v>
      </c>
      <c r="R21" s="21" t="s">
        <v>28</v>
      </c>
    </row>
    <row r="22" spans="9:18" x14ac:dyDescent="0.25">
      <c r="I22" s="6">
        <f>'Eurocup2022-Hotel'!$C$18-'Eurocup2022-Hotel'!$B$18</f>
        <v>0</v>
      </c>
      <c r="J22" s="8">
        <f>COUNTA('Eurocup2022-Hotel'!$G$18:$I$18)</f>
        <v>0</v>
      </c>
      <c r="K22" s="8">
        <f>COUNTIF('Eurocup2022-Hotel'!$D$18:$E$18,"Yes")</f>
        <v>0</v>
      </c>
      <c r="L22" s="8">
        <f>IF('Eurocup2022-Hotel'!$F$18="Single",60,IF('Eurocup2022-Hotel'!$F$18="Double",80,IF('Eurocup2022-Hotel'!$F$18="Triple",105,0)))</f>
        <v>0</v>
      </c>
      <c r="M22" s="6">
        <f>(Sheet1!J22*Sheet1!K22)*10</f>
        <v>0</v>
      </c>
      <c r="N22" s="6">
        <f>IF('Eurocup2022-Hotel'!$G$18&lt;&gt;"",(Sheet1!L22+Sheet1!M22)*Sheet1!I22,0)</f>
        <v>0</v>
      </c>
      <c r="P22" t="b">
        <f>IF('Eurocup2022-Hotel'!F18&lt;&gt;"",TRUE,FALSE)</f>
        <v>0</v>
      </c>
      <c r="Q22" t="b">
        <f>IF(AND('Eurocup2022-Hotel'!F18&lt;&gt;"",OR('Eurocup2022-Hotel'!F18="Double",'Eurocup2022-Hotel'!F18="Triple")),TRUE,FALSE)</f>
        <v>0</v>
      </c>
      <c r="R22" t="b">
        <f>IF(AND('Eurocup2022-Hotel'!F18&lt;&gt;"",'Eurocup2022-Hotel'!F18="Triple"),TRUE,FALSE)</f>
        <v>0</v>
      </c>
    </row>
    <row r="23" spans="9:18" x14ac:dyDescent="0.25">
      <c r="I23" s="6">
        <f>'Eurocup2022-Hotel'!$C$19-'Eurocup2022-Hotel'!$B$19</f>
        <v>0</v>
      </c>
      <c r="J23" s="8">
        <f>COUNTA('Eurocup2022-Hotel'!$G$19:$I$19)</f>
        <v>0</v>
      </c>
      <c r="K23" s="8">
        <f>COUNTIF('Eurocup2022-Hotel'!$D$19:$E$19,"Yes")</f>
        <v>0</v>
      </c>
      <c r="L23" s="8">
        <f>IF('Eurocup2022-Hotel'!$F$18="Single",60,IF('Eurocup2022-Hotel'!$F$18="Double",80,IF('Eurocup2022-Hotel'!$F$18="Triple",105,0)))</f>
        <v>0</v>
      </c>
      <c r="M23" s="6">
        <f>(Sheet1!J23*Sheet1!K23)*10</f>
        <v>0</v>
      </c>
      <c r="N23" s="6">
        <f>IF('Eurocup2022-Hotel'!$G$19&lt;&gt;"",(Sheet1!L23+Sheet1!M23)*Sheet1!I23,0)</f>
        <v>0</v>
      </c>
      <c r="P23" t="b">
        <f>IF('Eurocup2022-Hotel'!F19&lt;&gt;"",TRUE,FALSE)</f>
        <v>0</v>
      </c>
      <c r="Q23" t="b">
        <f>IF(AND('Eurocup2022-Hotel'!F19&lt;&gt;"",OR('Eurocup2022-Hotel'!F19="Double",'Eurocup2022-Hotel'!F19="Triple")),TRUE,FALSE)</f>
        <v>0</v>
      </c>
      <c r="R23" t="b">
        <f>IF(AND('Eurocup2022-Hotel'!F19&lt;&gt;"",'Eurocup2022-Hotel'!F19="Triple"),TRUE,FALSE)</f>
        <v>0</v>
      </c>
    </row>
    <row r="24" spans="9:18" x14ac:dyDescent="0.25">
      <c r="I24" s="6">
        <f>'Eurocup2022-Hotel'!$C$20-'Eurocup2022-Hotel'!$B$20</f>
        <v>0</v>
      </c>
      <c r="J24" s="8">
        <f>COUNTA('Eurocup2022-Hotel'!$G$20:$I$20)</f>
        <v>0</v>
      </c>
      <c r="K24" s="8">
        <f>COUNTIF('Eurocup2022-Hotel'!$D$20:$E$20,"Yes")</f>
        <v>0</v>
      </c>
      <c r="L24" s="8">
        <f>IF('Eurocup2022-Hotel'!$F$18="Single",60,IF('Eurocup2022-Hotel'!$F$18="Double",80,IF('Eurocup2022-Hotel'!$F$18="Triple",105,0)))</f>
        <v>0</v>
      </c>
      <c r="M24" s="6">
        <f>(Sheet1!J24*Sheet1!K24)*10</f>
        <v>0</v>
      </c>
      <c r="N24" s="6">
        <f>IF('Eurocup2022-Hotel'!$G$20&lt;&gt;"",(Sheet1!L24+Sheet1!M24)*Sheet1!I24,0)</f>
        <v>0</v>
      </c>
      <c r="P24" t="b">
        <f>IF('Eurocup2022-Hotel'!F20&lt;&gt;"",TRUE,FALSE)</f>
        <v>0</v>
      </c>
      <c r="Q24" t="b">
        <f>IF(AND('Eurocup2022-Hotel'!F20&lt;&gt;"",OR('Eurocup2022-Hotel'!F20="Double",'Eurocup2022-Hotel'!F20="Triple")),TRUE,FALSE)</f>
        <v>0</v>
      </c>
      <c r="R24" t="b">
        <f>IF(AND('Eurocup2022-Hotel'!F20&lt;&gt;"",'Eurocup2022-Hotel'!F20="Triple"),TRUE,FALSE)</f>
        <v>0</v>
      </c>
    </row>
    <row r="25" spans="9:18" x14ac:dyDescent="0.25">
      <c r="I25" s="6">
        <f>'Eurocup2022-Hotel'!$C$21-'Eurocup2022-Hotel'!$B$21</f>
        <v>0</v>
      </c>
      <c r="J25" s="8">
        <f>COUNTA('Eurocup2022-Hotel'!$G$21:$I$21)</f>
        <v>0</v>
      </c>
      <c r="K25" s="8">
        <f>COUNTIF('Eurocup2022-Hotel'!$D$21:$E$21,"Yes")</f>
        <v>0</v>
      </c>
      <c r="L25" s="8">
        <f>IF('Eurocup2022-Hotel'!$F$18="Single",60,IF('Eurocup2022-Hotel'!$F$18="Double",80,IF('Eurocup2022-Hotel'!$F$18="Triple",105,0)))</f>
        <v>0</v>
      </c>
      <c r="M25" s="6">
        <f>(Sheet1!J25*Sheet1!K25)*10</f>
        <v>0</v>
      </c>
      <c r="N25" s="6">
        <f>IF('Eurocup2022-Hotel'!$G$21&lt;&gt;"",(Sheet1!L25+Sheet1!M25)*Sheet1!I25,0)</f>
        <v>0</v>
      </c>
      <c r="P25" t="b">
        <f>IF('Eurocup2022-Hotel'!F21&lt;&gt;"",TRUE,FALSE)</f>
        <v>0</v>
      </c>
      <c r="Q25" t="b">
        <f>IF(AND('Eurocup2022-Hotel'!F21&lt;&gt;"",OR('Eurocup2022-Hotel'!F21="Double",'Eurocup2022-Hotel'!F21="Triple")),TRUE,FALSE)</f>
        <v>0</v>
      </c>
      <c r="R25" t="b">
        <f>IF(AND('Eurocup2022-Hotel'!F21&lt;&gt;"",'Eurocup2022-Hotel'!F21="Triple"),TRUE,FALSE)</f>
        <v>0</v>
      </c>
    </row>
    <row r="26" spans="9:18" x14ac:dyDescent="0.25">
      <c r="I26" s="6">
        <f>'Eurocup2022-Hotel'!$C$22-'Eurocup2022-Hotel'!$B$22</f>
        <v>0</v>
      </c>
      <c r="J26" s="8">
        <f>COUNTA('Eurocup2022-Hotel'!$G$22:$I$22)</f>
        <v>0</v>
      </c>
      <c r="K26" s="8">
        <f>COUNTIF('Eurocup2022-Hotel'!$D$22:$E$22,"Yes")</f>
        <v>0</v>
      </c>
      <c r="L26" s="8">
        <f>IF('Eurocup2022-Hotel'!$F$18="Single",60,IF('Eurocup2022-Hotel'!$F$18="Double",80,IF('Eurocup2022-Hotel'!$F$18="Triple",105,0)))</f>
        <v>0</v>
      </c>
      <c r="M26" s="6">
        <f>(Sheet1!J26*Sheet1!K26)*10</f>
        <v>0</v>
      </c>
      <c r="N26" s="6">
        <f>IF('Eurocup2022-Hotel'!$G$22&lt;&gt;"",(Sheet1!L26+Sheet1!M26)*Sheet1!I26,0)</f>
        <v>0</v>
      </c>
      <c r="P26" t="b">
        <f>IF('Eurocup2022-Hotel'!F22&lt;&gt;"",TRUE,FALSE)</f>
        <v>0</v>
      </c>
      <c r="Q26" t="b">
        <f>IF(AND('Eurocup2022-Hotel'!F22&lt;&gt;"",OR('Eurocup2022-Hotel'!F22="Double",'Eurocup2022-Hotel'!F22="Triple")),TRUE,FALSE)</f>
        <v>0</v>
      </c>
      <c r="R26" t="b">
        <f>IF(AND('Eurocup2022-Hotel'!F22&lt;&gt;"",'Eurocup2022-Hotel'!F22="Triple"),TRUE,FALSE)</f>
        <v>0</v>
      </c>
    </row>
    <row r="27" spans="9:18" x14ac:dyDescent="0.25">
      <c r="I27" s="6">
        <f>'Eurocup2022-Hotel'!$C$23-'Eurocup2022-Hotel'!$B$23</f>
        <v>0</v>
      </c>
      <c r="J27" s="8">
        <f>COUNTA('Eurocup2022-Hotel'!$G$23:$I$23)</f>
        <v>0</v>
      </c>
      <c r="K27" s="8">
        <f>COUNTIF('Eurocup2022-Hotel'!$D$23:$E$23,"Yes")</f>
        <v>0</v>
      </c>
      <c r="L27" s="8">
        <f>IF('Eurocup2022-Hotel'!$F$18="Single",60,IF('Eurocup2022-Hotel'!$F$18="Double",80,IF('Eurocup2022-Hotel'!$F$18="Triple",105,0)))</f>
        <v>0</v>
      </c>
      <c r="M27" s="6">
        <f>(Sheet1!J27*Sheet1!K27)*10</f>
        <v>0</v>
      </c>
      <c r="N27" s="6">
        <f>IF('Eurocup2022-Hotel'!$G$23&lt;&gt;"",(Sheet1!L27+Sheet1!M27)*Sheet1!I27,0)</f>
        <v>0</v>
      </c>
      <c r="P27" t="b">
        <f>IF('Eurocup2022-Hotel'!F23&lt;&gt;"",TRUE,FALSE)</f>
        <v>0</v>
      </c>
      <c r="Q27" t="b">
        <f>IF(AND('Eurocup2022-Hotel'!F23&lt;&gt;"",OR('Eurocup2022-Hotel'!F23="Double",'Eurocup2022-Hotel'!F23="Triple")),TRUE,FALSE)</f>
        <v>0</v>
      </c>
      <c r="R27" t="b">
        <f>IF(AND('Eurocup2022-Hotel'!F23&lt;&gt;"",'Eurocup2022-Hotel'!F23="Triple"),TRUE,FALSE)</f>
        <v>0</v>
      </c>
    </row>
    <row r="28" spans="9:18" x14ac:dyDescent="0.25">
      <c r="I28" s="6">
        <f>'Eurocup2022-Hotel'!$C$24-'Eurocup2022-Hotel'!$B$24</f>
        <v>0</v>
      </c>
      <c r="J28" s="8">
        <f>COUNTA('Eurocup2022-Hotel'!$G$24:$I$24)</f>
        <v>0</v>
      </c>
      <c r="K28" s="8">
        <f>COUNTIF('Eurocup2022-Hotel'!$D$24:$E$24,"Yes")</f>
        <v>0</v>
      </c>
      <c r="L28" s="8">
        <f>IF('Eurocup2022-Hotel'!$F$18="Single",60,IF('Eurocup2022-Hotel'!$F$18="Double",80,IF('Eurocup2022-Hotel'!$F$18="Triple",105,0)))</f>
        <v>0</v>
      </c>
      <c r="M28" s="6">
        <f>(Sheet1!J28*Sheet1!K28)*10</f>
        <v>0</v>
      </c>
      <c r="N28" s="6">
        <f>IF('Eurocup2022-Hotel'!$G$24&lt;&gt;"",(Sheet1!L28+Sheet1!M28)*Sheet1!I28,0)</f>
        <v>0</v>
      </c>
      <c r="P28" t="b">
        <f>IF('Eurocup2022-Hotel'!F24&lt;&gt;"",TRUE,FALSE)</f>
        <v>0</v>
      </c>
      <c r="Q28" t="b">
        <f>IF(AND('Eurocup2022-Hotel'!F24&lt;&gt;"",OR('Eurocup2022-Hotel'!F24="Double",'Eurocup2022-Hotel'!F24="Triple")),TRUE,FALSE)</f>
        <v>0</v>
      </c>
      <c r="R28" t="b">
        <f>IF(AND('Eurocup2022-Hotel'!F24&lt;&gt;"",'Eurocup2022-Hotel'!F24="Triple"),TRUE,FALSE)</f>
        <v>0</v>
      </c>
    </row>
    <row r="29" spans="9:18" x14ac:dyDescent="0.25">
      <c r="I29" s="6">
        <f>'Eurocup2022-Hotel'!$C$25-'Eurocup2022-Hotel'!$B$25</f>
        <v>0</v>
      </c>
      <c r="J29" s="8">
        <f>COUNTA('Eurocup2022-Hotel'!$G$25:$I$25)</f>
        <v>0</v>
      </c>
      <c r="K29" s="8">
        <f>COUNTIF('Eurocup2022-Hotel'!$D$25:$E$25,"Yes")</f>
        <v>0</v>
      </c>
      <c r="L29" s="8">
        <f>IF('Eurocup2022-Hotel'!$F$18="Single",60,IF('Eurocup2022-Hotel'!$F$18="Double",80,IF('Eurocup2022-Hotel'!$F$18="Triple",105,0)))</f>
        <v>0</v>
      </c>
      <c r="M29" s="6">
        <f>(Sheet1!J29*Sheet1!K29)*10</f>
        <v>0</v>
      </c>
      <c r="N29" s="6">
        <f>IF('Eurocup2022-Hotel'!$G$25&lt;&gt;"",(Sheet1!L29+Sheet1!M29)*Sheet1!I29,0)</f>
        <v>0</v>
      </c>
      <c r="P29" t="b">
        <f>IF('Eurocup2022-Hotel'!F25&lt;&gt;"",TRUE,FALSE)</f>
        <v>0</v>
      </c>
      <c r="Q29" t="b">
        <f>IF(AND('Eurocup2022-Hotel'!F25&lt;&gt;"",OR('Eurocup2022-Hotel'!F25="Double",'Eurocup2022-Hotel'!F25="Triple")),TRUE,FALSE)</f>
        <v>0</v>
      </c>
      <c r="R29" t="b">
        <f>IF(AND('Eurocup2022-Hotel'!F25&lt;&gt;"",'Eurocup2022-Hotel'!F25="Triple"),TRUE,FALSE)</f>
        <v>0</v>
      </c>
    </row>
    <row r="30" spans="9:18" x14ac:dyDescent="0.25">
      <c r="I30" s="6">
        <f>'Eurocup2022-Hotel'!$C$26-'Eurocup2022-Hotel'!$B$26</f>
        <v>0</v>
      </c>
      <c r="J30" s="8">
        <f>COUNTA('Eurocup2022-Hotel'!$G$26:$I$26)</f>
        <v>0</v>
      </c>
      <c r="K30" s="8">
        <f>COUNTIF('Eurocup2022-Hotel'!$D$26:$E$26,"Yes")</f>
        <v>0</v>
      </c>
      <c r="L30" s="8">
        <f>IF('Eurocup2022-Hotel'!$F$18="Single",60,IF('Eurocup2022-Hotel'!$F$18="Double",80,IF('Eurocup2022-Hotel'!$F$18="Triple",105,0)))</f>
        <v>0</v>
      </c>
      <c r="M30" s="6">
        <f>(Sheet1!J30*Sheet1!K30)*10</f>
        <v>0</v>
      </c>
      <c r="N30" s="6">
        <f>IF('Eurocup2022-Hotel'!$G$26&lt;&gt;"",(Sheet1!L30+Sheet1!M30)*Sheet1!I30,0)</f>
        <v>0</v>
      </c>
      <c r="P30" t="b">
        <f>IF('Eurocup2022-Hotel'!F26&lt;&gt;"",TRUE,FALSE)</f>
        <v>0</v>
      </c>
      <c r="Q30" t="b">
        <f>IF(AND('Eurocup2022-Hotel'!F26&lt;&gt;"",OR('Eurocup2022-Hotel'!F26="Double",'Eurocup2022-Hotel'!F26="Triple")),TRUE,FALSE)</f>
        <v>0</v>
      </c>
      <c r="R30" t="b">
        <f>IF(AND('Eurocup2022-Hotel'!F26&lt;&gt;"",'Eurocup2022-Hotel'!F26="Triple"),TRUE,FALSE)</f>
        <v>0</v>
      </c>
    </row>
    <row r="31" spans="9:18" x14ac:dyDescent="0.25">
      <c r="I31" s="6">
        <f>'Eurocup2022-Hotel'!$C$27-'Eurocup2022-Hotel'!$B$27</f>
        <v>0</v>
      </c>
      <c r="J31" s="8">
        <f>COUNTA('Eurocup2022-Hotel'!$G$27:$I$27)</f>
        <v>0</v>
      </c>
      <c r="K31" s="8">
        <f>COUNTIF('Eurocup2022-Hotel'!$D$27:$E$27,"Yes")</f>
        <v>0</v>
      </c>
      <c r="L31" s="8">
        <f>IF('Eurocup2022-Hotel'!$F$18="Single",60,IF('Eurocup2022-Hotel'!$F$18="Double",80,IF('Eurocup2022-Hotel'!$F$18="Triple",105,0)))</f>
        <v>0</v>
      </c>
      <c r="M31" s="6">
        <f>(Sheet1!J31*Sheet1!K31)*10</f>
        <v>0</v>
      </c>
      <c r="N31" s="6">
        <f>IF('Eurocup2022-Hotel'!$G$27&lt;&gt;"",(Sheet1!L31+Sheet1!M31)*Sheet1!I31,0)</f>
        <v>0</v>
      </c>
      <c r="P31" t="b">
        <f>IF('Eurocup2022-Hotel'!F27&lt;&gt;"",TRUE,FALSE)</f>
        <v>0</v>
      </c>
      <c r="Q31" t="b">
        <f>IF(AND('Eurocup2022-Hotel'!F27&lt;&gt;"",OR('Eurocup2022-Hotel'!F27="Double",'Eurocup2022-Hotel'!F27="Triple")),TRUE,FALSE)</f>
        <v>0</v>
      </c>
      <c r="R31" t="b">
        <f>IF(AND('Eurocup2022-Hotel'!F27&lt;&gt;"",'Eurocup2022-Hotel'!F27="Triple"),TRUE,FALSE)</f>
        <v>0</v>
      </c>
    </row>
    <row r="32" spans="9:18" x14ac:dyDescent="0.25">
      <c r="I32" s="6">
        <f>'Eurocup2022-Hotel'!$C$28-'Eurocup2022-Hotel'!$B$28</f>
        <v>0</v>
      </c>
      <c r="J32" s="8">
        <f>COUNTA('Eurocup2022-Hotel'!$G$28:$I$28)</f>
        <v>0</v>
      </c>
      <c r="K32" s="8">
        <f>COUNTIF('Eurocup2022-Hotel'!$D$28:$E$28,"Yes")</f>
        <v>0</v>
      </c>
      <c r="L32" s="8">
        <f>IF('Eurocup2022-Hotel'!$F$18="Single",60,IF('Eurocup2022-Hotel'!$F$18="Double",80,IF('Eurocup2022-Hotel'!$F$18="Triple",105,0)))</f>
        <v>0</v>
      </c>
      <c r="M32" s="6">
        <f>(Sheet1!J32*Sheet1!K32)*10</f>
        <v>0</v>
      </c>
      <c r="N32" s="6">
        <f>IF('Eurocup2022-Hotel'!$G$28&lt;&gt;"",(Sheet1!L32+Sheet1!M32)*Sheet1!I32,0)</f>
        <v>0</v>
      </c>
      <c r="P32" t="b">
        <f>IF('Eurocup2022-Hotel'!F28&lt;&gt;"",TRUE,FALSE)</f>
        <v>0</v>
      </c>
      <c r="Q32" t="b">
        <f>IF(AND('Eurocup2022-Hotel'!F28&lt;&gt;"",OR('Eurocup2022-Hotel'!F28="Double",'Eurocup2022-Hotel'!F28="Triple")),TRUE,FALSE)</f>
        <v>0</v>
      </c>
      <c r="R32" t="b">
        <f>IF(AND('Eurocup2022-Hotel'!F28&lt;&gt;"",'Eurocup2022-Hotel'!F28="Triple"),TRUE,FALSE)</f>
        <v>0</v>
      </c>
    </row>
    <row r="33" spans="9:18" x14ac:dyDescent="0.25">
      <c r="I33" s="6">
        <f>'Eurocup2022-Hotel'!$C$29-'Eurocup2022-Hotel'!$B$29</f>
        <v>0</v>
      </c>
      <c r="J33" s="8">
        <f>COUNTA('Eurocup2022-Hotel'!$G$29:$I$29)</f>
        <v>0</v>
      </c>
      <c r="K33" s="8">
        <f>COUNTIF('Eurocup2022-Hotel'!$D$29:$E$29,"Yes")</f>
        <v>0</v>
      </c>
      <c r="L33" s="8">
        <f>IF('Eurocup2022-Hotel'!$F$18="Single",60,IF('Eurocup2022-Hotel'!$F$18="Double",80,IF('Eurocup2022-Hotel'!$F$18="Triple",105,0)))</f>
        <v>0</v>
      </c>
      <c r="M33" s="6">
        <f>(Sheet1!J33*Sheet1!K33)*10</f>
        <v>0</v>
      </c>
      <c r="N33" s="6">
        <f>IF('Eurocup2022-Hotel'!$G$29&lt;&gt;"",(Sheet1!L33+Sheet1!M33)*Sheet1!I33,0)</f>
        <v>0</v>
      </c>
      <c r="P33" t="b">
        <f>IF('Eurocup2022-Hotel'!F29&lt;&gt;"",TRUE,FALSE)</f>
        <v>0</v>
      </c>
      <c r="Q33" t="b">
        <f>IF(AND('Eurocup2022-Hotel'!F29&lt;&gt;"",OR('Eurocup2022-Hotel'!F29="Double",'Eurocup2022-Hotel'!F29="Triple")),TRUE,FALSE)</f>
        <v>0</v>
      </c>
      <c r="R33" t="b">
        <f>IF(AND('Eurocup2022-Hotel'!F29&lt;&gt;"",'Eurocup2022-Hotel'!F29="Triple"),TRUE,FALSE)</f>
        <v>0</v>
      </c>
    </row>
    <row r="34" spans="9:18" x14ac:dyDescent="0.25">
      <c r="I34" s="6">
        <f>'Eurocup2022-Hotel'!$C$30-'Eurocup2022-Hotel'!$B$30</f>
        <v>0</v>
      </c>
      <c r="J34" s="8">
        <f>COUNTA('Eurocup2022-Hotel'!$G$30:$I$30)</f>
        <v>0</v>
      </c>
      <c r="K34" s="8">
        <f>COUNTIF('Eurocup2022-Hotel'!$D$30:$E$30,"Yes")</f>
        <v>0</v>
      </c>
      <c r="L34" s="8">
        <f>IF('Eurocup2022-Hotel'!$F$18="Single",60,IF('Eurocup2022-Hotel'!$F$18="Double",80,IF('Eurocup2022-Hotel'!$F$18="Triple",105,0)))</f>
        <v>0</v>
      </c>
      <c r="M34" s="6">
        <f>(Sheet1!J34*Sheet1!K34)*10</f>
        <v>0</v>
      </c>
      <c r="N34" s="6">
        <f>IF('Eurocup2022-Hotel'!$G$30&lt;&gt;"",(Sheet1!L34+Sheet1!M34)*Sheet1!I34,0)</f>
        <v>0</v>
      </c>
      <c r="P34" t="b">
        <f>IF('Eurocup2022-Hotel'!F30&lt;&gt;"",TRUE,FALSE)</f>
        <v>0</v>
      </c>
      <c r="Q34" t="b">
        <f>IF(AND('Eurocup2022-Hotel'!F30&lt;&gt;"",OR('Eurocup2022-Hotel'!F30="Double",'Eurocup2022-Hotel'!F30="Triple")),TRUE,FALSE)</f>
        <v>0</v>
      </c>
      <c r="R34" t="b">
        <f>IF(AND('Eurocup2022-Hotel'!F30&lt;&gt;"",'Eurocup2022-Hotel'!F30="Triple"),TRUE,FALSE)</f>
        <v>0</v>
      </c>
    </row>
    <row r="35" spans="9:18" x14ac:dyDescent="0.25">
      <c r="I35" s="6">
        <f>'Eurocup2022-Hotel'!$C$31-'Eurocup2022-Hotel'!$B$31</f>
        <v>0</v>
      </c>
      <c r="J35" s="8">
        <f>COUNTA('Eurocup2022-Hotel'!$G$31:$I$31)</f>
        <v>0</v>
      </c>
      <c r="K35" s="8">
        <f>COUNTIF('Eurocup2022-Hotel'!$D$31:$E$31,"Yes")</f>
        <v>0</v>
      </c>
      <c r="L35" s="8">
        <f>IF('Eurocup2022-Hotel'!$F$18="Single",60,IF('Eurocup2022-Hotel'!$F$18="Double",80,IF('Eurocup2022-Hotel'!$F$18="Triple",105,0)))</f>
        <v>0</v>
      </c>
      <c r="M35" s="6">
        <f>(Sheet1!J35*Sheet1!K35)*10</f>
        <v>0</v>
      </c>
      <c r="N35" s="6">
        <f>IF('Eurocup2022-Hotel'!$G$31&lt;&gt;"",(Sheet1!L35+Sheet1!M35)*Sheet1!I35,0)</f>
        <v>0</v>
      </c>
      <c r="P35" t="b">
        <f>IF('Eurocup2022-Hotel'!F31&lt;&gt;"",TRUE,FALSE)</f>
        <v>0</v>
      </c>
      <c r="Q35" t="b">
        <f>IF(AND('Eurocup2022-Hotel'!F31&lt;&gt;"",OR('Eurocup2022-Hotel'!F31="Double",'Eurocup2022-Hotel'!F31="Triple")),TRUE,FALSE)</f>
        <v>0</v>
      </c>
      <c r="R35" t="b">
        <f>IF(AND('Eurocup2022-Hotel'!F31&lt;&gt;"",'Eurocup2022-Hotel'!F31="Triple"),TRUE,FALSE)</f>
        <v>0</v>
      </c>
    </row>
    <row r="36" spans="9:18" x14ac:dyDescent="0.25">
      <c r="I36" s="6">
        <f>'Eurocup2022-Hotel'!$C$32-'Eurocup2022-Hotel'!$B$32</f>
        <v>0</v>
      </c>
      <c r="J36" s="8">
        <f>COUNTA('Eurocup2022-Hotel'!$G$32:$I$32)</f>
        <v>0</v>
      </c>
      <c r="K36" s="8">
        <f>COUNTIF('Eurocup2022-Hotel'!$D$32:$E$32,"Yes")</f>
        <v>0</v>
      </c>
      <c r="L36" s="8">
        <f>IF('Eurocup2022-Hotel'!$F$18="Single",60,IF('Eurocup2022-Hotel'!$F$18="Double",80,IF('Eurocup2022-Hotel'!$F$18="Triple",105,0)))</f>
        <v>0</v>
      </c>
      <c r="M36" s="6">
        <f>(Sheet1!J36*Sheet1!K36)*10</f>
        <v>0</v>
      </c>
      <c r="N36" s="6">
        <f>IF('Eurocup2022-Hotel'!$G$32&lt;&gt;"",(Sheet1!L36+Sheet1!M36)*Sheet1!I36,0)</f>
        <v>0</v>
      </c>
      <c r="P36" t="b">
        <f>IF('Eurocup2022-Hotel'!F32&lt;&gt;"",TRUE,FALSE)</f>
        <v>0</v>
      </c>
      <c r="Q36" t="b">
        <f>IF(AND('Eurocup2022-Hotel'!F32&lt;&gt;"",OR('Eurocup2022-Hotel'!F32="Double",'Eurocup2022-Hotel'!F32="Triple")),TRUE,FALSE)</f>
        <v>0</v>
      </c>
      <c r="R36" t="b">
        <f>IF(AND('Eurocup2022-Hotel'!F32&lt;&gt;"",'Eurocup2022-Hotel'!F32="Triple"),TRUE,FALSE)</f>
        <v>0</v>
      </c>
    </row>
    <row r="37" spans="9:18" x14ac:dyDescent="0.25">
      <c r="I37" s="6">
        <f>'Eurocup2022-Hotel'!$C$33-'Eurocup2022-Hotel'!$B$33</f>
        <v>0</v>
      </c>
      <c r="J37" s="8">
        <f>COUNTA('Eurocup2022-Hotel'!$G$33:$I$33)</f>
        <v>0</v>
      </c>
      <c r="K37" s="8">
        <f>COUNTIF('Eurocup2022-Hotel'!$D$33:$E$33,"Yes")</f>
        <v>0</v>
      </c>
      <c r="L37" s="8">
        <f>IF('Eurocup2022-Hotel'!$F$18="Single",60,IF('Eurocup2022-Hotel'!$F$18="Double",80,IF('Eurocup2022-Hotel'!$F$18="Triple",105,0)))</f>
        <v>0</v>
      </c>
      <c r="M37" s="6">
        <f>(Sheet1!J37*Sheet1!K37)*10</f>
        <v>0</v>
      </c>
      <c r="N37" s="6">
        <f>IF('Eurocup2022-Hotel'!$G$33&lt;&gt;"",(Sheet1!L37+Sheet1!M37)*Sheet1!I37,0)</f>
        <v>0</v>
      </c>
      <c r="P37" t="b">
        <f>IF('Eurocup2022-Hotel'!F33&lt;&gt;"",TRUE,FALSE)</f>
        <v>0</v>
      </c>
      <c r="Q37" t="b">
        <f>IF(AND('Eurocup2022-Hotel'!F33&lt;&gt;"",OR('Eurocup2022-Hotel'!F33="Double",'Eurocup2022-Hotel'!F33="Triple")),TRUE,FALSE)</f>
        <v>0</v>
      </c>
      <c r="R37" t="b">
        <f>IF(AND('Eurocup2022-Hotel'!F33&lt;&gt;"",'Eurocup2022-Hotel'!F33="Triple"),TRUE,FALSE)</f>
        <v>0</v>
      </c>
    </row>
    <row r="38" spans="9:18" x14ac:dyDescent="0.25">
      <c r="I38" s="6">
        <f>'Eurocup2022-Hotel'!$C$34-'Eurocup2022-Hotel'!$B$34</f>
        <v>0</v>
      </c>
      <c r="J38" s="8">
        <f>COUNTA('Eurocup2022-Hotel'!$G$34:$I$34)</f>
        <v>0</v>
      </c>
      <c r="K38" s="8">
        <f>COUNTIF('Eurocup2022-Hotel'!$D$34:$E$34,"Yes")</f>
        <v>0</v>
      </c>
      <c r="L38" s="8">
        <f>IF('Eurocup2022-Hotel'!$F$18="Single",60,IF('Eurocup2022-Hotel'!$F$18="Double",80,IF('Eurocup2022-Hotel'!$F$18="Triple",105,0)))</f>
        <v>0</v>
      </c>
      <c r="M38" s="6">
        <f>(Sheet1!J38*Sheet1!K38)*10</f>
        <v>0</v>
      </c>
      <c r="N38" s="6">
        <f>IF('Eurocup2022-Hotel'!$G$34&lt;&gt;"",(Sheet1!L38+Sheet1!M38)*Sheet1!I38,0)</f>
        <v>0</v>
      </c>
      <c r="P38" t="b">
        <f>IF('Eurocup2022-Hotel'!F34&lt;&gt;"",TRUE,FALSE)</f>
        <v>0</v>
      </c>
      <c r="Q38" t="b">
        <f>IF(AND('Eurocup2022-Hotel'!F34&lt;&gt;"",OR('Eurocup2022-Hotel'!F34="Double",'Eurocup2022-Hotel'!F34="Triple")),TRUE,FALSE)</f>
        <v>0</v>
      </c>
      <c r="R38" t="b">
        <f>IF(AND('Eurocup2022-Hotel'!F34&lt;&gt;"",'Eurocup2022-Hotel'!F34="Triple"),TRUE,FALSE)</f>
        <v>0</v>
      </c>
    </row>
    <row r="39" spans="9:18" x14ac:dyDescent="0.25">
      <c r="I39" s="6">
        <f>'Eurocup2022-Hotel'!$C$35-'Eurocup2022-Hotel'!$B$35</f>
        <v>0</v>
      </c>
      <c r="J39" s="8">
        <f>COUNTA('Eurocup2022-Hotel'!$G$35:$I$35)</f>
        <v>0</v>
      </c>
      <c r="K39" s="8">
        <f>COUNTIF('Eurocup2022-Hotel'!$D$35:$E$35,"Yes")</f>
        <v>0</v>
      </c>
      <c r="L39" s="8">
        <f>IF('Eurocup2022-Hotel'!$F$18="Single",60,IF('Eurocup2022-Hotel'!$F$18="Double",80,IF('Eurocup2022-Hotel'!$F$18="Triple",105,0)))</f>
        <v>0</v>
      </c>
      <c r="M39" s="6">
        <f>(Sheet1!J39*Sheet1!K39)*10</f>
        <v>0</v>
      </c>
      <c r="N39" s="6">
        <f>IF('Eurocup2022-Hotel'!$G$35&lt;&gt;"",(Sheet1!L39+Sheet1!M39)*Sheet1!I39,0)</f>
        <v>0</v>
      </c>
      <c r="P39" t="b">
        <f>IF('Eurocup2022-Hotel'!F35&lt;&gt;"",TRUE,FALSE)</f>
        <v>0</v>
      </c>
      <c r="Q39" t="b">
        <f>IF(AND('Eurocup2022-Hotel'!F35&lt;&gt;"",OR('Eurocup2022-Hotel'!F35="Double",'Eurocup2022-Hotel'!F35="Triple")),TRUE,FALSE)</f>
        <v>0</v>
      </c>
      <c r="R39" t="b">
        <f>IF(AND('Eurocup2022-Hotel'!F35&lt;&gt;"",'Eurocup2022-Hotel'!F35="Triple"),TRUE,FALSE)</f>
        <v>0</v>
      </c>
    </row>
    <row r="40" spans="9:18" x14ac:dyDescent="0.25">
      <c r="I40" s="6">
        <f>'Eurocup2022-Hotel'!$C$36-'Eurocup2022-Hotel'!$B$36</f>
        <v>0</v>
      </c>
      <c r="J40" s="8">
        <f>COUNTA('Eurocup2022-Hotel'!$G$36:$I$36)</f>
        <v>0</v>
      </c>
      <c r="K40" s="8">
        <f>COUNTIF('Eurocup2022-Hotel'!$D$36:$E$36,"Yes")</f>
        <v>0</v>
      </c>
      <c r="L40" s="8">
        <f>IF('Eurocup2022-Hotel'!$F$18="Single",60,IF('Eurocup2022-Hotel'!$F$18="Double",80,IF('Eurocup2022-Hotel'!$F$18="Triple",105,0)))</f>
        <v>0</v>
      </c>
      <c r="M40" s="6">
        <f>(Sheet1!J40*Sheet1!K40)*10</f>
        <v>0</v>
      </c>
      <c r="N40" s="6">
        <f>IF('Eurocup2022-Hotel'!$G$36&lt;&gt;"",(Sheet1!L40+Sheet1!M40)*Sheet1!I40,0)</f>
        <v>0</v>
      </c>
      <c r="P40" t="b">
        <f>IF('Eurocup2022-Hotel'!F36&lt;&gt;"",TRUE,FALSE)</f>
        <v>0</v>
      </c>
      <c r="Q40" t="b">
        <f>IF(AND('Eurocup2022-Hotel'!F36&lt;&gt;"",OR('Eurocup2022-Hotel'!F36="Double",'Eurocup2022-Hotel'!F36="Triple")),TRUE,FALSE)</f>
        <v>0</v>
      </c>
      <c r="R40" t="b">
        <f>IF(AND('Eurocup2022-Hotel'!F36&lt;&gt;"",'Eurocup2022-Hotel'!F36="Triple"),TRUE,FALSE)</f>
        <v>0</v>
      </c>
    </row>
    <row r="41" spans="9:18" x14ac:dyDescent="0.25">
      <c r="I41" s="6">
        <f>'Eurocup2022-Hotel'!$C$37-'Eurocup2022-Hotel'!$B$37</f>
        <v>0</v>
      </c>
      <c r="J41" s="8">
        <f>COUNTA('Eurocup2022-Hotel'!$G$37:$I$37)</f>
        <v>0</v>
      </c>
      <c r="K41" s="8">
        <f>COUNTIF('Eurocup2022-Hotel'!$D$37:$E$37,"Yes")</f>
        <v>0</v>
      </c>
      <c r="L41" s="8">
        <f>IF('Eurocup2022-Hotel'!$F$18="Single",60,IF('Eurocup2022-Hotel'!$F$18="Double",80,IF('Eurocup2022-Hotel'!$F$18="Triple",105,0)))</f>
        <v>0</v>
      </c>
      <c r="M41" s="6">
        <f>(Sheet1!J41*Sheet1!K41)*10</f>
        <v>0</v>
      </c>
      <c r="N41" s="6">
        <f>IF('Eurocup2022-Hotel'!$G$37&lt;&gt;"",(Sheet1!L41+Sheet1!M41)*Sheet1!I41,0)</f>
        <v>0</v>
      </c>
      <c r="P41" t="b">
        <f>IF('Eurocup2022-Hotel'!F37&lt;&gt;"",TRUE,FALSE)</f>
        <v>0</v>
      </c>
      <c r="Q41" t="b">
        <f>IF(AND('Eurocup2022-Hotel'!F37&lt;&gt;"",OR('Eurocup2022-Hotel'!F37="Double",'Eurocup2022-Hotel'!F37="Triple")),TRUE,FALSE)</f>
        <v>0</v>
      </c>
      <c r="R41" t="b">
        <f>IF(AND('Eurocup2022-Hotel'!F37&lt;&gt;"",'Eurocup2022-Hotel'!F37="Triple"),TRUE,FALSE)</f>
        <v>0</v>
      </c>
    </row>
  </sheetData>
  <pageMargins left="0.7" right="0.7" top="0.75" bottom="0.75" header="0.3" footer="0.3"/>
  <pageSetup paperSize="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Eurocup2022-Hotel</vt:lpstr>
      <vt:lpstr>Sheet1</vt:lpstr>
      <vt:lpstr>'Eurocup2022-Hotel'!Print_Area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Danov</dc:creator>
  <cp:lastModifiedBy>user</cp:lastModifiedBy>
  <cp:lastPrinted>2022-04-10T21:28:02Z</cp:lastPrinted>
  <dcterms:created xsi:type="dcterms:W3CDTF">2015-06-05T18:19:34Z</dcterms:created>
  <dcterms:modified xsi:type="dcterms:W3CDTF">2022-04-12T11:49:16Z</dcterms:modified>
</cp:coreProperties>
</file>