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9440" windowHeight="12345"/>
  </bookViews>
  <sheets>
    <sheet name="Aplikacja" sheetId="1" r:id="rId1"/>
    <sheet name="Dane" sheetId="2" state="hidden" r:id="rId2"/>
  </sheets>
  <calcPr calcId="125725"/>
</workbook>
</file>

<file path=xl/calcChain.xml><?xml version="1.0" encoding="utf-8"?>
<calcChain xmlns="http://schemas.openxmlformats.org/spreadsheetml/2006/main">
  <c r="J18" i="1"/>
  <c r="K18"/>
  <c r="J17"/>
  <c r="M18" l="1"/>
  <c r="F9" i="2"/>
  <c r="F8"/>
  <c r="F7"/>
  <c r="K19" i="1"/>
  <c r="K20"/>
  <c r="K21"/>
  <c r="K22"/>
  <c r="K23"/>
  <c r="K24"/>
  <c r="K25"/>
  <c r="K26"/>
  <c r="K17"/>
  <c r="J19" l="1"/>
  <c r="M19" s="1"/>
  <c r="J20"/>
  <c r="M20" s="1"/>
  <c r="J21"/>
  <c r="M21" s="1"/>
  <c r="J22"/>
  <c r="M22" s="1"/>
  <c r="J23"/>
  <c r="M23" s="1"/>
  <c r="J24"/>
  <c r="M24" s="1"/>
  <c r="J25"/>
  <c r="M25" s="1"/>
  <c r="J26"/>
  <c r="M26" s="1"/>
  <c r="M17"/>
  <c r="M28" l="1"/>
</calcChain>
</file>

<file path=xl/sharedStrings.xml><?xml version="1.0" encoding="utf-8"?>
<sst xmlns="http://schemas.openxmlformats.org/spreadsheetml/2006/main" count="84" uniqueCount="46">
  <si>
    <t>Obchody 50-lecia Taekwon-Do w Polsce
28-29.09.2024 - Spała</t>
  </si>
  <si>
    <t>Formularz zakwaterowania</t>
  </si>
  <si>
    <t>Dane klubu</t>
  </si>
  <si>
    <t>Osoba kontaktowa</t>
  </si>
  <si>
    <t>Telefon</t>
  </si>
  <si>
    <t>Email</t>
  </si>
  <si>
    <t>Przyjazd</t>
  </si>
  <si>
    <t>Wyjazd</t>
  </si>
  <si>
    <t>COS Spała</t>
  </si>
  <si>
    <t>Lista do zakwaterownia</t>
  </si>
  <si>
    <t>Liczba osób</t>
  </si>
  <si>
    <t>Bankiet</t>
  </si>
  <si>
    <t>Pokój</t>
  </si>
  <si>
    <t>Liczba nocy</t>
  </si>
  <si>
    <t>Cała kwota</t>
  </si>
  <si>
    <t>Data</t>
  </si>
  <si>
    <t>Pokój + rodzaj wyżywienia</t>
  </si>
  <si>
    <t>Imię</t>
  </si>
  <si>
    <t>Nazwisko</t>
  </si>
  <si>
    <t>na bankiecie</t>
  </si>
  <si>
    <t xml:space="preserve">cena za noc </t>
  </si>
  <si>
    <t>PLN</t>
  </si>
  <si>
    <t>Pokój 1</t>
  </si>
  <si>
    <t>pokój 2-os ze śniadaniem i obiadem</t>
  </si>
  <si>
    <t>Pokój 2</t>
  </si>
  <si>
    <t>-</t>
  </si>
  <si>
    <t>Pokój 3</t>
  </si>
  <si>
    <t>Pokój 4</t>
  </si>
  <si>
    <t>Pokój 5</t>
  </si>
  <si>
    <t>Pokój 6</t>
  </si>
  <si>
    <t>Pokój 7</t>
  </si>
  <si>
    <t>Pokój 8</t>
  </si>
  <si>
    <t>Pokój 9</t>
  </si>
  <si>
    <t>Pokój 10</t>
  </si>
  <si>
    <t>Uwaga</t>
  </si>
  <si>
    <t>Proszę przesłac aplikację do dnia 15 września 2024 r. na adres info@pztkd.lublin.pl</t>
  </si>
  <si>
    <t>Suma</t>
  </si>
  <si>
    <t>Płatność na konto Polskiego Związku Taekwon-Do</t>
  </si>
  <si>
    <t xml:space="preserve">Polski Związek Taekwon-Do </t>
  </si>
  <si>
    <t>5/B Milenijna, 20-884 Lublin, Poland</t>
  </si>
  <si>
    <t>4 Karlowicza, 20-027 Lublin, Poland</t>
  </si>
  <si>
    <t>Nr Konta: 87 1930 1709 2001 0006 3366 0001</t>
  </si>
  <si>
    <t>BPS SA. o/ Lublin</t>
  </si>
  <si>
    <t>Hotele</t>
  </si>
  <si>
    <t>pokój 2-os bez śniadania</t>
  </si>
  <si>
    <t>pokój 2-os ze śniadaniem</t>
  </si>
</sst>
</file>

<file path=xl/styles.xml><?xml version="1.0" encoding="utf-8"?>
<styleSheet xmlns="http://schemas.openxmlformats.org/spreadsheetml/2006/main">
  <numFmts count="7">
    <numFmt numFmtId="6" formatCode="#,##0\ &quot;zł&quot;;[Red]\-#,##0\ &quot;zł&quot;"/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&quot;€ &quot;* #,##0.00_-;&quot;-€ &quot;* #,##0.00_-;_-&quot;€ &quot;* \-??_-;_-@_-"/>
    <numFmt numFmtId="165" formatCode="#,##0\ [$€-1]"/>
    <numFmt numFmtId="166" formatCode="d\-mm;@"/>
    <numFmt numFmtId="167" formatCode="_-* #,##0\ &quot;zł&quot;_-;\-* #,##0\ &quot;zł&quot;_-;_-* &quot;-&quot;??\ &quot;zł&quot;_-;_-@_-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41"/>
      </patternFill>
    </fill>
    <fill>
      <patternFill patternType="solid">
        <fgColor rgb="FFCBE0F5"/>
        <bgColor indexed="27"/>
      </patternFill>
    </fill>
    <fill>
      <patternFill patternType="solid">
        <fgColor rgb="FFCBE0F5"/>
        <bgColor indexed="41"/>
      </patternFill>
    </fill>
    <fill>
      <patternFill patternType="solid">
        <fgColor rgb="FFCBE0F5"/>
        <bgColor indexed="26"/>
      </patternFill>
    </fill>
    <fill>
      <patternFill patternType="solid">
        <fgColor rgb="FFFFE5F0"/>
        <bgColor indexed="26"/>
      </patternFill>
    </fill>
    <fill>
      <patternFill patternType="solid">
        <fgColor rgb="FFF5F9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9" tint="0.39997558519241921"/>
        <b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4" fillId="2" borderId="1" applyNumberFormat="0" applyAlignment="0" applyProtection="0"/>
    <xf numFmtId="0" fontId="5" fillId="9" borderId="2" applyNumberFormat="0" applyAlignment="0" applyProtection="0"/>
    <xf numFmtId="164" fontId="2" fillId="0" borderId="0" applyFill="0" applyBorder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2" fillId="9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11" borderId="9" applyNumberFormat="0" applyAlignment="0" applyProtection="0"/>
  </cellStyleXfs>
  <cellXfs count="79">
    <xf numFmtId="0" fontId="0" fillId="0" borderId="0" xfId="0"/>
    <xf numFmtId="0" fontId="0" fillId="0" borderId="0" xfId="0"/>
    <xf numFmtId="44" fontId="0" fillId="0" borderId="0" xfId="0" applyNumberFormat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7" fillId="0" borderId="0" xfId="1" applyFont="1" applyBorder="1" applyProtection="1">
      <protection locked="0"/>
    </xf>
    <xf numFmtId="0" fontId="17" fillId="0" borderId="0" xfId="17" applyFont="1" applyBorder="1" applyProtection="1">
      <protection locked="0"/>
    </xf>
    <xf numFmtId="0" fontId="17" fillId="0" borderId="0" xfId="17" applyFont="1" applyAlignment="1" applyProtection="1">
      <alignment horizontal="center"/>
      <protection locked="0"/>
    </xf>
    <xf numFmtId="0" fontId="17" fillId="0" borderId="0" xfId="17" applyFont="1" applyProtection="1">
      <protection locked="0"/>
    </xf>
    <xf numFmtId="0" fontId="17" fillId="0" borderId="0" xfId="17" applyFont="1" applyBorder="1" applyAlignment="1" applyProtection="1">
      <alignment horizontal="left"/>
      <protection locked="0"/>
    </xf>
    <xf numFmtId="0" fontId="18" fillId="0" borderId="0" xfId="1" applyFont="1" applyAlignment="1" applyProtection="1">
      <alignment horizontal="center"/>
      <protection locked="0"/>
    </xf>
    <xf numFmtId="0" fontId="18" fillId="0" borderId="0" xfId="1" applyFont="1" applyAlignment="1" applyProtection="1">
      <protection locked="0"/>
    </xf>
    <xf numFmtId="0" fontId="22" fillId="0" borderId="0" xfId="1" applyFont="1" applyAlignment="1" applyProtection="1">
      <protection locked="0"/>
    </xf>
    <xf numFmtId="0" fontId="17" fillId="0" borderId="0" xfId="1" applyFont="1" applyAlignment="1" applyProtection="1">
      <alignment horizontal="center"/>
      <protection locked="0"/>
    </xf>
    <xf numFmtId="0" fontId="21" fillId="0" borderId="0" xfId="1" applyFont="1" applyAlignment="1" applyProtection="1">
      <protection locked="0"/>
    </xf>
    <xf numFmtId="3" fontId="21" fillId="0" borderId="0" xfId="1" applyNumberFormat="1" applyFont="1" applyAlignment="1" applyProtection="1">
      <protection locked="0"/>
    </xf>
    <xf numFmtId="3" fontId="21" fillId="0" borderId="0" xfId="1" applyNumberFormat="1" applyFont="1" applyAlignment="1" applyProtection="1">
      <alignment horizontal="left"/>
      <protection locked="0"/>
    </xf>
    <xf numFmtId="0" fontId="21" fillId="0" borderId="0" xfId="1" applyFont="1" applyAlignment="1" applyProtection="1">
      <alignment horizontal="center"/>
      <protection locked="0"/>
    </xf>
    <xf numFmtId="0" fontId="17" fillId="0" borderId="0" xfId="1" applyFont="1" applyAlignment="1" applyProtection="1">
      <alignment horizontal="left"/>
      <protection locked="0"/>
    </xf>
    <xf numFmtId="0" fontId="17" fillId="0" borderId="0" xfId="1" applyFont="1" applyProtection="1">
      <protection locked="0"/>
    </xf>
    <xf numFmtId="0" fontId="17" fillId="0" borderId="0" xfId="17" applyFont="1" applyFill="1" applyBorder="1" applyAlignment="1" applyProtection="1">
      <alignment horizontal="center"/>
      <protection locked="0"/>
    </xf>
    <xf numFmtId="0" fontId="23" fillId="13" borderId="10" xfId="17" applyFont="1" applyFill="1" applyBorder="1" applyAlignment="1" applyProtection="1">
      <alignment horizontal="center" vertical="center"/>
      <protection locked="0"/>
    </xf>
    <xf numFmtId="0" fontId="23" fillId="14" borderId="10" xfId="17" applyFont="1" applyFill="1" applyBorder="1" applyAlignment="1" applyProtection="1">
      <alignment horizontal="center" vertical="center" wrapText="1"/>
      <protection locked="0"/>
    </xf>
    <xf numFmtId="0" fontId="23" fillId="14" borderId="10" xfId="17" applyFont="1" applyFill="1" applyBorder="1" applyAlignment="1" applyProtection="1">
      <alignment horizontal="center" vertical="center"/>
      <protection locked="0"/>
    </xf>
    <xf numFmtId="0" fontId="23" fillId="17" borderId="10" xfId="17" applyFont="1" applyFill="1" applyBorder="1" applyAlignment="1" applyProtection="1">
      <alignment horizontal="center" vertical="center"/>
      <protection locked="0"/>
    </xf>
    <xf numFmtId="0" fontId="23" fillId="0" borderId="10" xfId="17" applyFont="1" applyBorder="1" applyProtection="1">
      <protection locked="0"/>
    </xf>
    <xf numFmtId="166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17" fillId="15" borderId="0" xfId="17" applyFont="1" applyFill="1" applyAlignment="1" applyProtection="1">
      <alignment horizontal="center"/>
      <protection locked="0"/>
    </xf>
    <xf numFmtId="165" fontId="18" fillId="15" borderId="0" xfId="17" applyNumberFormat="1" applyFont="1" applyFill="1" applyAlignment="1" applyProtection="1">
      <alignment horizontal="center"/>
      <protection locked="0"/>
    </xf>
    <xf numFmtId="0" fontId="17" fillId="19" borderId="0" xfId="1" applyFont="1" applyFill="1" applyAlignment="1" applyProtection="1">
      <alignment horizontal="center"/>
      <protection locked="0"/>
    </xf>
    <xf numFmtId="0" fontId="17" fillId="0" borderId="0" xfId="17" applyFont="1" applyBorder="1" applyAlignment="1" applyProtection="1">
      <alignment horizontal="center"/>
      <protection locked="0"/>
    </xf>
    <xf numFmtId="0" fontId="22" fillId="0" borderId="0" xfId="1" applyFont="1" applyAlignment="1" applyProtection="1">
      <alignment horizontal="center"/>
      <protection locked="0"/>
    </xf>
    <xf numFmtId="165" fontId="18" fillId="20" borderId="0" xfId="17" applyNumberFormat="1" applyFont="1" applyFill="1" applyAlignment="1" applyProtection="1">
      <alignment horizontal="center"/>
      <protection locked="0"/>
    </xf>
    <xf numFmtId="0" fontId="23" fillId="15" borderId="10" xfId="17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Border="1" applyAlignment="1">
      <alignment horizontal="left"/>
    </xf>
    <xf numFmtId="0" fontId="28" fillId="0" borderId="0" xfId="0" applyFont="1" applyBorder="1" applyAlignment="1"/>
    <xf numFmtId="0" fontId="1" fillId="0" borderId="0" xfId="0" applyFont="1" applyBorder="1" applyProtection="1">
      <protection locked="0"/>
    </xf>
    <xf numFmtId="0" fontId="29" fillId="0" borderId="0" xfId="0" applyFont="1" applyBorder="1" applyAlignment="1"/>
    <xf numFmtId="0" fontId="23" fillId="16" borderId="10" xfId="17" applyFont="1" applyFill="1" applyBorder="1" applyAlignment="1" applyProtection="1">
      <alignment horizontal="center" vertical="center" wrapText="1"/>
      <protection locked="0"/>
    </xf>
    <xf numFmtId="0" fontId="17" fillId="19" borderId="0" xfId="1" applyFont="1" applyFill="1" applyAlignment="1" applyProtection="1">
      <alignment horizontal="right"/>
      <protection locked="0"/>
    </xf>
    <xf numFmtId="0" fontId="17" fillId="15" borderId="0" xfId="17" applyFont="1" applyFill="1" applyAlignment="1" applyProtection="1">
      <alignment horizontal="right"/>
      <protection locked="0"/>
    </xf>
    <xf numFmtId="0" fontId="26" fillId="21" borderId="0" xfId="17" applyFont="1" applyFill="1" applyBorder="1" applyAlignment="1" applyProtection="1">
      <alignment horizontal="center"/>
      <protection locked="0"/>
    </xf>
    <xf numFmtId="0" fontId="27" fillId="18" borderId="0" xfId="17" applyFont="1" applyFill="1" applyBorder="1" applyAlignment="1" applyProtection="1">
      <alignment vertical="center" wrapText="1"/>
      <protection locked="0"/>
    </xf>
    <xf numFmtId="0" fontId="27" fillId="0" borderId="0" xfId="17" applyFont="1" applyFill="1" applyBorder="1" applyAlignment="1" applyProtection="1">
      <alignment vertical="center" wrapText="1"/>
      <protection locked="0"/>
    </xf>
    <xf numFmtId="0" fontId="31" fillId="15" borderId="0" xfId="1" applyFont="1" applyFill="1" applyAlignment="1" applyProtection="1">
      <alignment horizontal="left" vertical="center"/>
      <protection locked="0"/>
    </xf>
    <xf numFmtId="0" fontId="24" fillId="23" borderId="10" xfId="17" applyFont="1" applyFill="1" applyBorder="1" applyAlignment="1" applyProtection="1">
      <alignment horizontal="center" vertical="center"/>
      <protection locked="0"/>
    </xf>
    <xf numFmtId="6" fontId="23" fillId="23" borderId="10" xfId="17" applyNumberFormat="1" applyFont="1" applyFill="1" applyBorder="1" applyAlignment="1" applyProtection="1">
      <alignment horizontal="center" vertical="center"/>
      <protection locked="0"/>
    </xf>
    <xf numFmtId="0" fontId="23" fillId="23" borderId="10" xfId="17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166" fontId="0" fillId="0" borderId="10" xfId="0" applyNumberFormat="1" applyBorder="1" applyAlignment="1" applyProtection="1">
      <alignment horizontal="center"/>
      <protection locked="0"/>
    </xf>
    <xf numFmtId="0" fontId="28" fillId="0" borderId="0" xfId="0" applyFont="1" applyBorder="1" applyAlignment="1"/>
    <xf numFmtId="167" fontId="0" fillId="0" borderId="0" xfId="0" applyNumberFormat="1" applyAlignment="1">
      <alignment horizontal="left"/>
    </xf>
    <xf numFmtId="167" fontId="0" fillId="0" borderId="0" xfId="0" applyNumberFormat="1"/>
    <xf numFmtId="167" fontId="0" fillId="0" borderId="10" xfId="0" applyNumberFormat="1" applyBorder="1" applyProtection="1">
      <protection hidden="1"/>
    </xf>
    <xf numFmtId="42" fontId="0" fillId="0" borderId="10" xfId="0" applyNumberFormat="1" applyBorder="1" applyAlignment="1" applyProtection="1">
      <protection hidden="1"/>
    </xf>
    <xf numFmtId="42" fontId="18" fillId="15" borderId="0" xfId="17" applyNumberFormat="1" applyFont="1" applyFill="1" applyAlignment="1" applyProtection="1">
      <alignment horizontal="center"/>
      <protection hidden="1"/>
    </xf>
    <xf numFmtId="0" fontId="0" fillId="0" borderId="10" xfId="0" applyBorder="1" applyProtection="1">
      <protection locked="0" hidden="1"/>
    </xf>
    <xf numFmtId="1" fontId="0" fillId="0" borderId="10" xfId="0" applyNumberFormat="1" applyBorder="1" applyAlignment="1" applyProtection="1">
      <alignment horizontal="center"/>
      <protection locked="0" hidden="1"/>
    </xf>
    <xf numFmtId="0" fontId="21" fillId="12" borderId="0" xfId="1" applyFont="1" applyFill="1" applyBorder="1" applyProtection="1">
      <protection locked="0"/>
    </xf>
    <xf numFmtId="0" fontId="21" fillId="22" borderId="0" xfId="1" applyFont="1" applyFill="1" applyBorder="1" applyAlignment="1" applyProtection="1">
      <alignment horizontal="center"/>
      <protection locked="0"/>
    </xf>
    <xf numFmtId="49" fontId="21" fillId="22" borderId="0" xfId="1" applyNumberFormat="1" applyFont="1" applyFill="1" applyBorder="1" applyAlignment="1" applyProtection="1">
      <alignment horizontal="center"/>
      <protection locked="0"/>
    </xf>
    <xf numFmtId="49" fontId="21" fillId="12" borderId="0" xfId="1" applyNumberFormat="1" applyFont="1" applyFill="1" applyBorder="1" applyProtection="1">
      <protection locked="0"/>
    </xf>
    <xf numFmtId="0" fontId="21" fillId="12" borderId="0" xfId="1" applyNumberFormat="1" applyFont="1" applyFill="1" applyBorder="1" applyProtection="1">
      <protection locked="0"/>
    </xf>
    <xf numFmtId="0" fontId="18" fillId="15" borderId="0" xfId="17" applyFont="1" applyFill="1" applyAlignment="1" applyProtection="1">
      <alignment horizontal="right"/>
      <protection locked="0"/>
    </xf>
    <xf numFmtId="0" fontId="19" fillId="0" borderId="0" xfId="1" applyFont="1" applyAlignment="1" applyProtection="1">
      <alignment horizontal="right"/>
      <protection locked="0"/>
    </xf>
    <xf numFmtId="0" fontId="23" fillId="12" borderId="11" xfId="17" applyFont="1" applyFill="1" applyBorder="1" applyAlignment="1" applyProtection="1">
      <alignment horizontal="center" vertical="center"/>
      <protection locked="0"/>
    </xf>
    <xf numFmtId="0" fontId="23" fillId="12" borderId="12" xfId="17" applyFont="1" applyFill="1" applyBorder="1" applyAlignment="1" applyProtection="1">
      <alignment horizontal="center" vertical="center"/>
      <protection locked="0"/>
    </xf>
    <xf numFmtId="0" fontId="17" fillId="0" borderId="0" xfId="1" applyFont="1" applyBorder="1" applyAlignment="1" applyProtection="1">
      <alignment horizontal="center"/>
      <protection locked="0"/>
    </xf>
    <xf numFmtId="0" fontId="30" fillId="0" borderId="0" xfId="17" applyFont="1" applyFill="1" applyBorder="1" applyAlignment="1" applyProtection="1">
      <alignment horizontal="center" vertical="center" wrapText="1"/>
      <protection locked="0"/>
    </xf>
    <xf numFmtId="0" fontId="27" fillId="0" borderId="0" xfId="17" applyFont="1" applyFill="1" applyBorder="1" applyAlignment="1" applyProtection="1">
      <alignment horizontal="center" vertical="center" wrapText="1"/>
      <protection locked="0"/>
    </xf>
    <xf numFmtId="0" fontId="31" fillId="15" borderId="0" xfId="1" applyFont="1" applyFill="1" applyAlignment="1" applyProtection="1">
      <alignment horizontal="left" vertical="center"/>
      <protection locked="0"/>
    </xf>
    <xf numFmtId="0" fontId="25" fillId="15" borderId="0" xfId="17" applyFont="1" applyFill="1" applyAlignment="1" applyProtection="1">
      <alignment horizontal="right" vertical="center"/>
      <protection locked="0"/>
    </xf>
    <xf numFmtId="0" fontId="24" fillId="17" borderId="10" xfId="17" applyFont="1" applyFill="1" applyBorder="1" applyAlignment="1" applyProtection="1">
      <alignment horizontal="center" vertical="center"/>
      <protection locked="0"/>
    </xf>
    <xf numFmtId="0" fontId="26" fillId="21" borderId="0" xfId="17" applyFont="1" applyFill="1" applyBorder="1" applyAlignment="1" applyProtection="1">
      <alignment horizontal="center"/>
      <protection locked="0"/>
    </xf>
    <xf numFmtId="0" fontId="20" fillId="0" borderId="0" xfId="1" applyFont="1" applyAlignment="1" applyProtection="1">
      <alignment horizontal="right"/>
      <protection locked="0"/>
    </xf>
    <xf numFmtId="0" fontId="23" fillId="16" borderId="10" xfId="17" applyFont="1" applyFill="1" applyBorder="1" applyAlignment="1" applyProtection="1">
      <alignment horizontal="center" vertical="center" wrapText="1"/>
      <protection locked="0"/>
    </xf>
  </cellXfs>
  <cellStyles count="24">
    <cellStyle name="Akcent 1 2" xfId="2"/>
    <cellStyle name="Akcent 2 2" xfId="3"/>
    <cellStyle name="Akcent 3 2" xfId="4"/>
    <cellStyle name="Akcent 4 2" xfId="5"/>
    <cellStyle name="Akcent 5 2" xfId="6"/>
    <cellStyle name="Akcent 6 2" xfId="7"/>
    <cellStyle name="Dane wejściowe 2" xfId="8"/>
    <cellStyle name="Dane wyjściowe 2" xfId="9"/>
    <cellStyle name="Euro" xfId="10"/>
    <cellStyle name="Komórka połączona 2" xfId="11"/>
    <cellStyle name="Komórka zaznaczona 2" xfId="12"/>
    <cellStyle name="Nagłówek 1 2" xfId="13"/>
    <cellStyle name="Nagłówek 2 2" xfId="14"/>
    <cellStyle name="Nagłówek 3 2" xfId="15"/>
    <cellStyle name="Nagłówek 4 2" xfId="16"/>
    <cellStyle name="Normal 2" xfId="17"/>
    <cellStyle name="Normalny" xfId="0" builtinId="0"/>
    <cellStyle name="Normalny 2" xfId="1"/>
    <cellStyle name="Obliczenia 2" xfId="18"/>
    <cellStyle name="Suma 2" xfId="19"/>
    <cellStyle name="Tekst objaśnienia 2" xfId="20"/>
    <cellStyle name="Tekst ostrzeżenia 2" xfId="21"/>
    <cellStyle name="Tytuł 2" xfId="22"/>
    <cellStyle name="Uwaga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123825</xdr:rowOff>
    </xdr:from>
    <xdr:to>
      <xdr:col>4</xdr:col>
      <xdr:colOff>333375</xdr:colOff>
      <xdr:row>6</xdr:row>
      <xdr:rowOff>10310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123825"/>
          <a:ext cx="3876675" cy="1219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showGridLines="0" tabSelected="1" view="pageBreakPreview" zoomScaleNormal="100" zoomScaleSheetLayoutView="100" workbookViewId="0">
      <selection activeCell="H38" sqref="H38"/>
    </sheetView>
  </sheetViews>
  <sheetFormatPr defaultRowHeight="15"/>
  <cols>
    <col min="4" max="4" width="33.28515625" bestFit="1" customWidth="1"/>
    <col min="5" max="5" width="17.7109375" customWidth="1"/>
    <col min="7" max="7" width="13.5703125" customWidth="1"/>
    <col min="8" max="8" width="11.42578125" customWidth="1"/>
    <col min="10" max="10" width="12.5703125" customWidth="1"/>
    <col min="11" max="11" width="11" customWidth="1"/>
    <col min="13" max="13" width="9.5703125" bestFit="1" customWidth="1"/>
  </cols>
  <sheetData>
    <row r="1" spans="1:1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8.75">
      <c r="A2" s="45"/>
      <c r="B2" s="45"/>
      <c r="C2" s="45"/>
      <c r="D2" s="45"/>
      <c r="E2" s="46"/>
      <c r="F2" s="71" t="s">
        <v>0</v>
      </c>
      <c r="G2" s="72"/>
      <c r="H2" s="72"/>
      <c r="I2" s="72"/>
      <c r="J2" s="72"/>
      <c r="K2" s="72"/>
      <c r="L2" s="72"/>
      <c r="M2" s="72"/>
    </row>
    <row r="3" spans="1:13" ht="18.75">
      <c r="A3" s="45"/>
      <c r="B3" s="45"/>
      <c r="C3" s="45"/>
      <c r="D3" s="45"/>
      <c r="E3" s="46"/>
      <c r="F3" s="72"/>
      <c r="G3" s="72"/>
      <c r="H3" s="72"/>
      <c r="I3" s="72"/>
      <c r="J3" s="72"/>
      <c r="K3" s="72"/>
      <c r="L3" s="72"/>
      <c r="M3" s="72"/>
    </row>
    <row r="4" spans="1:13" ht="18.75">
      <c r="A4" s="45"/>
      <c r="B4" s="45"/>
      <c r="C4" s="45"/>
      <c r="D4" s="45"/>
      <c r="E4" s="46"/>
      <c r="F4" s="72"/>
      <c r="G4" s="72"/>
      <c r="H4" s="72"/>
      <c r="I4" s="72"/>
      <c r="J4" s="72"/>
      <c r="K4" s="72"/>
      <c r="L4" s="72"/>
      <c r="M4" s="72"/>
    </row>
    <row r="5" spans="1:13" ht="18.75">
      <c r="A5" s="45"/>
      <c r="B5" s="45"/>
      <c r="C5" s="45"/>
      <c r="D5" s="45"/>
      <c r="E5" s="46"/>
      <c r="F5" s="72"/>
      <c r="G5" s="72"/>
      <c r="H5" s="72"/>
      <c r="I5" s="72"/>
      <c r="J5" s="72"/>
      <c r="K5" s="72"/>
      <c r="L5" s="72"/>
      <c r="M5" s="72"/>
    </row>
    <row r="6" spans="1:13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ht="15.75">
      <c r="A8" s="6"/>
      <c r="B8" s="7"/>
      <c r="C8" s="7"/>
      <c r="D8" s="76" t="s">
        <v>1</v>
      </c>
      <c r="E8" s="76"/>
      <c r="F8" s="76"/>
      <c r="G8" s="76"/>
      <c r="H8" s="76"/>
      <c r="I8" s="44"/>
      <c r="J8" s="44"/>
      <c r="K8" s="32"/>
      <c r="L8" s="8"/>
      <c r="M8" s="8"/>
    </row>
    <row r="9" spans="1:13">
      <c r="A9" s="6"/>
      <c r="B9" s="7"/>
      <c r="C9" s="7"/>
      <c r="D9" s="10"/>
      <c r="E9" s="7"/>
      <c r="F9" s="7"/>
      <c r="G9" s="7"/>
      <c r="H9" s="7"/>
      <c r="I9" s="7"/>
      <c r="J9" s="7"/>
      <c r="K9" s="32"/>
      <c r="L9" s="8"/>
      <c r="M9" s="8"/>
    </row>
    <row r="10" spans="1:13">
      <c r="A10" s="67" t="s">
        <v>2</v>
      </c>
      <c r="B10" s="77"/>
      <c r="C10" s="77"/>
      <c r="D10" s="62"/>
      <c r="E10" s="61"/>
      <c r="F10" s="61"/>
      <c r="G10" s="61"/>
      <c r="H10" s="67" t="s">
        <v>3</v>
      </c>
      <c r="I10" s="67"/>
      <c r="J10" s="67"/>
      <c r="K10" s="61"/>
      <c r="L10" s="61"/>
      <c r="M10" s="61"/>
    </row>
    <row r="11" spans="1:13">
      <c r="A11" s="11"/>
      <c r="B11" s="11"/>
      <c r="C11" s="11"/>
      <c r="D11" s="62"/>
      <c r="E11" s="61"/>
      <c r="F11" s="61"/>
      <c r="G11" s="61"/>
      <c r="H11" s="12"/>
      <c r="I11" s="12"/>
      <c r="J11" s="12"/>
      <c r="K11" s="14"/>
      <c r="L11" s="14"/>
      <c r="M11" s="14"/>
    </row>
    <row r="12" spans="1:13">
      <c r="A12" s="15"/>
      <c r="B12" s="15"/>
      <c r="C12" s="16"/>
      <c r="D12" s="17"/>
      <c r="E12" s="16"/>
      <c r="F12" s="15"/>
      <c r="G12" s="15"/>
      <c r="H12" s="15"/>
      <c r="I12" s="15"/>
      <c r="J12" s="15"/>
      <c r="K12" s="33"/>
      <c r="L12" s="18"/>
      <c r="M12" s="33"/>
    </row>
    <row r="13" spans="1:13">
      <c r="A13" s="67" t="s">
        <v>4</v>
      </c>
      <c r="B13" s="77"/>
      <c r="C13" s="63"/>
      <c r="D13" s="64"/>
      <c r="E13" s="64"/>
      <c r="F13" s="15"/>
      <c r="G13" s="13"/>
      <c r="H13" s="67" t="s">
        <v>5</v>
      </c>
      <c r="I13" s="67"/>
      <c r="J13" s="67"/>
      <c r="K13" s="65"/>
      <c r="L13" s="65"/>
      <c r="M13" s="65"/>
    </row>
    <row r="14" spans="1:13">
      <c r="A14" s="9"/>
      <c r="B14" s="9"/>
      <c r="C14" s="9"/>
      <c r="D14" s="19"/>
      <c r="E14" s="20"/>
      <c r="F14" s="9"/>
      <c r="G14" s="9"/>
      <c r="H14" s="9"/>
      <c r="I14" s="9"/>
      <c r="J14" s="9"/>
      <c r="K14" s="8"/>
      <c r="L14" s="21"/>
      <c r="M14" s="21"/>
    </row>
    <row r="15" spans="1:13">
      <c r="A15" s="68"/>
      <c r="B15" s="22" t="s">
        <v>6</v>
      </c>
      <c r="C15" s="22" t="s">
        <v>7</v>
      </c>
      <c r="D15" s="23" t="s">
        <v>8</v>
      </c>
      <c r="E15" s="75" t="s">
        <v>9</v>
      </c>
      <c r="F15" s="75"/>
      <c r="G15" s="75"/>
      <c r="H15" s="75"/>
      <c r="I15" s="48" t="s">
        <v>10</v>
      </c>
      <c r="J15" s="48" t="s">
        <v>11</v>
      </c>
      <c r="K15" s="35" t="s">
        <v>12</v>
      </c>
      <c r="L15" s="78" t="s">
        <v>13</v>
      </c>
      <c r="M15" s="41" t="s">
        <v>14</v>
      </c>
    </row>
    <row r="16" spans="1:13" ht="25.5">
      <c r="A16" s="69"/>
      <c r="B16" s="22" t="s">
        <v>15</v>
      </c>
      <c r="C16" s="22" t="s">
        <v>15</v>
      </c>
      <c r="D16" s="24" t="s">
        <v>16</v>
      </c>
      <c r="E16" s="25" t="s">
        <v>17</v>
      </c>
      <c r="F16" s="25" t="s">
        <v>18</v>
      </c>
      <c r="G16" s="25" t="s">
        <v>17</v>
      </c>
      <c r="H16" s="25" t="s">
        <v>18</v>
      </c>
      <c r="I16" s="50" t="s">
        <v>19</v>
      </c>
      <c r="J16" s="49">
        <v>50</v>
      </c>
      <c r="K16" s="35" t="s">
        <v>20</v>
      </c>
      <c r="L16" s="78"/>
      <c r="M16" s="41" t="s">
        <v>21</v>
      </c>
    </row>
    <row r="17" spans="1:13">
      <c r="A17" s="26" t="s">
        <v>22</v>
      </c>
      <c r="B17" s="27" t="s">
        <v>25</v>
      </c>
      <c r="C17" s="27" t="s">
        <v>25</v>
      </c>
      <c r="D17" s="27" t="s">
        <v>25</v>
      </c>
      <c r="E17" s="28"/>
      <c r="F17" s="28"/>
      <c r="G17" s="28"/>
      <c r="H17" s="28"/>
      <c r="I17" s="59">
        <v>0</v>
      </c>
      <c r="J17" s="56">
        <f>I17*50</f>
        <v>0</v>
      </c>
      <c r="K17" s="57">
        <f>VLOOKUP(D17,Dane!$E$6:$I$9,2)</f>
        <v>0</v>
      </c>
      <c r="L17" s="60">
        <v>1</v>
      </c>
      <c r="M17" s="57">
        <f>(K17*L17)+J17</f>
        <v>0</v>
      </c>
    </row>
    <row r="18" spans="1:13">
      <c r="A18" s="26" t="s">
        <v>24</v>
      </c>
      <c r="B18" s="52" t="s">
        <v>25</v>
      </c>
      <c r="C18" s="52" t="s">
        <v>25</v>
      </c>
      <c r="D18" s="52" t="s">
        <v>25</v>
      </c>
      <c r="E18" s="28"/>
      <c r="F18" s="28"/>
      <c r="G18" s="28"/>
      <c r="H18" s="28"/>
      <c r="I18" s="59">
        <v>0</v>
      </c>
      <c r="J18" s="56">
        <f t="shared" ref="J18:J26" si="0">I18*50</f>
        <v>0</v>
      </c>
      <c r="K18" s="57">
        <f>VLOOKUP(D18,Dane!$E$6:$I$9,2)</f>
        <v>0</v>
      </c>
      <c r="L18" s="60">
        <v>1</v>
      </c>
      <c r="M18" s="57">
        <f t="shared" ref="M18:M26" si="1">(K18*L18)+J18</f>
        <v>0</v>
      </c>
    </row>
    <row r="19" spans="1:13">
      <c r="A19" s="26" t="s">
        <v>26</v>
      </c>
      <c r="B19" s="52" t="s">
        <v>25</v>
      </c>
      <c r="C19" s="52" t="s">
        <v>25</v>
      </c>
      <c r="D19" s="52" t="s">
        <v>25</v>
      </c>
      <c r="E19" s="28"/>
      <c r="F19" s="28"/>
      <c r="G19" s="28"/>
      <c r="H19" s="28"/>
      <c r="I19" s="59">
        <v>0</v>
      </c>
      <c r="J19" s="56">
        <f t="shared" si="0"/>
        <v>0</v>
      </c>
      <c r="K19" s="57">
        <f>VLOOKUP(D19,Dane!$E$6:$I$9,2)</f>
        <v>0</v>
      </c>
      <c r="L19" s="60">
        <v>1</v>
      </c>
      <c r="M19" s="57">
        <f t="shared" si="1"/>
        <v>0</v>
      </c>
    </row>
    <row r="20" spans="1:13">
      <c r="A20" s="26" t="s">
        <v>27</v>
      </c>
      <c r="B20" s="52" t="s">
        <v>25</v>
      </c>
      <c r="C20" s="52" t="s">
        <v>25</v>
      </c>
      <c r="D20" s="52" t="s">
        <v>25</v>
      </c>
      <c r="E20" s="28"/>
      <c r="F20" s="28"/>
      <c r="G20" s="28"/>
      <c r="H20" s="28"/>
      <c r="I20" s="59">
        <v>0</v>
      </c>
      <c r="J20" s="56">
        <f t="shared" si="0"/>
        <v>0</v>
      </c>
      <c r="K20" s="57">
        <f>VLOOKUP(D20,Dane!$E$6:$I$9,2)</f>
        <v>0</v>
      </c>
      <c r="L20" s="60">
        <v>1</v>
      </c>
      <c r="M20" s="57">
        <f t="shared" si="1"/>
        <v>0</v>
      </c>
    </row>
    <row r="21" spans="1:13">
      <c r="A21" s="26" t="s">
        <v>28</v>
      </c>
      <c r="B21" s="52" t="s">
        <v>25</v>
      </c>
      <c r="C21" s="52" t="s">
        <v>25</v>
      </c>
      <c r="D21" s="52" t="s">
        <v>25</v>
      </c>
      <c r="E21" s="28"/>
      <c r="F21" s="28"/>
      <c r="G21" s="28"/>
      <c r="H21" s="28"/>
      <c r="I21" s="59">
        <v>0</v>
      </c>
      <c r="J21" s="56">
        <f t="shared" si="0"/>
        <v>0</v>
      </c>
      <c r="K21" s="57">
        <f>VLOOKUP(D21,Dane!$E$6:$I$9,2)</f>
        <v>0</v>
      </c>
      <c r="L21" s="60">
        <v>1</v>
      </c>
      <c r="M21" s="57">
        <f t="shared" si="1"/>
        <v>0</v>
      </c>
    </row>
    <row r="22" spans="1:13">
      <c r="A22" s="26" t="s">
        <v>29</v>
      </c>
      <c r="B22" s="52" t="s">
        <v>25</v>
      </c>
      <c r="C22" s="52" t="s">
        <v>25</v>
      </c>
      <c r="D22" s="52" t="s">
        <v>25</v>
      </c>
      <c r="E22" s="28"/>
      <c r="F22" s="28"/>
      <c r="G22" s="28"/>
      <c r="H22" s="28"/>
      <c r="I22" s="59">
        <v>0</v>
      </c>
      <c r="J22" s="56">
        <f t="shared" si="0"/>
        <v>0</v>
      </c>
      <c r="K22" s="57">
        <f>VLOOKUP(D22,Dane!$E$6:$I$9,2)</f>
        <v>0</v>
      </c>
      <c r="L22" s="60">
        <v>1</v>
      </c>
      <c r="M22" s="57">
        <f t="shared" si="1"/>
        <v>0</v>
      </c>
    </row>
    <row r="23" spans="1:13">
      <c r="A23" s="26" t="s">
        <v>30</v>
      </c>
      <c r="B23" s="52" t="s">
        <v>25</v>
      </c>
      <c r="C23" s="52" t="s">
        <v>25</v>
      </c>
      <c r="D23" s="52" t="s">
        <v>25</v>
      </c>
      <c r="E23" s="28"/>
      <c r="F23" s="28"/>
      <c r="G23" s="28"/>
      <c r="H23" s="28"/>
      <c r="I23" s="59">
        <v>0</v>
      </c>
      <c r="J23" s="56">
        <f t="shared" si="0"/>
        <v>0</v>
      </c>
      <c r="K23" s="57">
        <f>VLOOKUP(D23,Dane!$E$6:$I$9,2)</f>
        <v>0</v>
      </c>
      <c r="L23" s="60">
        <v>1</v>
      </c>
      <c r="M23" s="57">
        <f t="shared" si="1"/>
        <v>0</v>
      </c>
    </row>
    <row r="24" spans="1:13">
      <c r="A24" s="26" t="s">
        <v>31</v>
      </c>
      <c r="B24" s="52" t="s">
        <v>25</v>
      </c>
      <c r="C24" s="52" t="s">
        <v>25</v>
      </c>
      <c r="D24" s="52" t="s">
        <v>25</v>
      </c>
      <c r="E24" s="28"/>
      <c r="F24" s="28"/>
      <c r="G24" s="28"/>
      <c r="H24" s="28"/>
      <c r="I24" s="59">
        <v>0</v>
      </c>
      <c r="J24" s="56">
        <f t="shared" si="0"/>
        <v>0</v>
      </c>
      <c r="K24" s="57">
        <f>VLOOKUP(D24,Dane!$E$6:$I$9,2)</f>
        <v>0</v>
      </c>
      <c r="L24" s="60">
        <v>1</v>
      </c>
      <c r="M24" s="57">
        <f t="shared" si="1"/>
        <v>0</v>
      </c>
    </row>
    <row r="25" spans="1:13">
      <c r="A25" s="26" t="s">
        <v>32</v>
      </c>
      <c r="B25" s="52" t="s">
        <v>25</v>
      </c>
      <c r="C25" s="52"/>
      <c r="D25" s="52" t="s">
        <v>25</v>
      </c>
      <c r="E25" s="28"/>
      <c r="F25" s="28"/>
      <c r="G25" s="28"/>
      <c r="H25" s="28"/>
      <c r="I25" s="59">
        <v>0</v>
      </c>
      <c r="J25" s="56">
        <f t="shared" si="0"/>
        <v>0</v>
      </c>
      <c r="K25" s="57">
        <f>VLOOKUP(D25,Dane!$E$6:$I$9,2)</f>
        <v>0</v>
      </c>
      <c r="L25" s="60">
        <v>1</v>
      </c>
      <c r="M25" s="57">
        <f t="shared" si="1"/>
        <v>0</v>
      </c>
    </row>
    <row r="26" spans="1:13">
      <c r="A26" s="26" t="s">
        <v>33</v>
      </c>
      <c r="B26" s="52" t="s">
        <v>25</v>
      </c>
      <c r="C26" s="52" t="s">
        <v>25</v>
      </c>
      <c r="D26" s="52" t="s">
        <v>25</v>
      </c>
      <c r="E26" s="28"/>
      <c r="F26" s="28"/>
      <c r="G26" s="28"/>
      <c r="H26" s="28"/>
      <c r="I26" s="59">
        <v>0</v>
      </c>
      <c r="J26" s="56">
        <f t="shared" si="0"/>
        <v>0</v>
      </c>
      <c r="K26" s="57">
        <f>VLOOKUP(D26,Dane!$E$6:$I$9,2)</f>
        <v>0</v>
      </c>
      <c r="L26" s="60">
        <v>1</v>
      </c>
      <c r="M26" s="57">
        <f t="shared" si="1"/>
        <v>0</v>
      </c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74" t="s">
        <v>34</v>
      </c>
      <c r="B28" s="74"/>
      <c r="C28" s="73" t="s">
        <v>35</v>
      </c>
      <c r="D28" s="73"/>
      <c r="E28" s="73"/>
      <c r="F28" s="73"/>
      <c r="G28" s="73"/>
      <c r="H28" s="73"/>
      <c r="I28" s="47"/>
      <c r="J28" s="47"/>
      <c r="K28" s="66" t="s">
        <v>36</v>
      </c>
      <c r="L28" s="66"/>
      <c r="M28" s="58">
        <f>SUM(M17:M26)</f>
        <v>0</v>
      </c>
    </row>
    <row r="29" spans="1:13">
      <c r="A29" s="74"/>
      <c r="B29" s="74"/>
      <c r="C29" s="73"/>
      <c r="D29" s="73"/>
      <c r="E29" s="73"/>
      <c r="F29" s="73"/>
      <c r="G29" s="73"/>
      <c r="H29" s="73"/>
      <c r="I29" s="47"/>
      <c r="J29" s="47"/>
      <c r="K29" s="43"/>
      <c r="L29" s="29"/>
      <c r="M29" s="30"/>
    </row>
    <row r="30" spans="1:1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2"/>
      <c r="L30" s="31"/>
      <c r="M30" s="34"/>
    </row>
    <row r="31" spans="1:13" ht="15.75">
      <c r="A31" s="5"/>
      <c r="B31" s="40" t="s">
        <v>37</v>
      </c>
      <c r="C31" s="38"/>
      <c r="D31" s="38"/>
      <c r="E31" s="39"/>
      <c r="F31" s="39"/>
      <c r="G31" s="5"/>
      <c r="H31" s="5"/>
      <c r="I31" s="5"/>
      <c r="J31" s="5"/>
      <c r="K31" s="5"/>
      <c r="L31" s="5"/>
      <c r="M31" s="5"/>
    </row>
    <row r="32" spans="1:13" ht="15.75">
      <c r="A32" s="5"/>
      <c r="B32" s="38" t="s">
        <v>38</v>
      </c>
      <c r="C32" s="36"/>
      <c r="D32" s="37"/>
      <c r="E32" s="39"/>
      <c r="F32" s="39"/>
      <c r="G32" s="5"/>
      <c r="H32" s="5"/>
      <c r="I32" s="5"/>
      <c r="J32" s="5"/>
      <c r="K32" s="5"/>
      <c r="L32" s="5"/>
      <c r="M32" s="5"/>
    </row>
    <row r="33" spans="1:13" ht="15.75">
      <c r="A33" s="1"/>
      <c r="B33" s="38" t="s">
        <v>39</v>
      </c>
      <c r="C33" s="36"/>
      <c r="D33" s="37"/>
      <c r="E33" s="39"/>
      <c r="F33" s="39"/>
      <c r="G33" s="1"/>
      <c r="H33" s="1"/>
      <c r="I33" s="1"/>
      <c r="J33" s="1"/>
      <c r="K33" s="1"/>
      <c r="L33" s="1"/>
      <c r="M33" s="1"/>
    </row>
    <row r="34" spans="1:13" ht="15.75">
      <c r="A34" s="1"/>
      <c r="B34" s="53" t="s">
        <v>42</v>
      </c>
      <c r="C34" s="36"/>
      <c r="D34" s="37"/>
      <c r="E34" s="39"/>
      <c r="F34" s="39"/>
      <c r="G34" s="1"/>
      <c r="H34" s="1"/>
      <c r="I34" s="1"/>
      <c r="J34" s="1"/>
      <c r="K34" s="1"/>
      <c r="L34" s="1"/>
      <c r="M34" s="1"/>
    </row>
    <row r="35" spans="1:13" ht="15.75">
      <c r="A35" s="1"/>
      <c r="B35" s="38" t="s">
        <v>40</v>
      </c>
      <c r="C35" s="36"/>
      <c r="D35" s="37"/>
      <c r="E35" s="39"/>
      <c r="F35" s="39"/>
      <c r="G35" s="1"/>
      <c r="H35" s="1"/>
      <c r="I35" s="1"/>
      <c r="J35" s="1"/>
      <c r="K35" s="1"/>
      <c r="L35" s="1"/>
      <c r="M35" s="1"/>
    </row>
    <row r="36" spans="1:13" ht="13.5" customHeight="1">
      <c r="A36" s="1"/>
      <c r="B36" s="38" t="s">
        <v>41</v>
      </c>
      <c r="C36" s="36"/>
      <c r="D36" s="37"/>
      <c r="E36" s="39"/>
      <c r="F36" s="39"/>
      <c r="G36" s="1"/>
      <c r="H36" s="1"/>
      <c r="I36" s="1"/>
      <c r="J36" s="1"/>
      <c r="K36" s="1"/>
      <c r="L36" s="1"/>
      <c r="M36" s="1"/>
    </row>
    <row r="37" spans="1:13" ht="15.75">
      <c r="A37" s="1"/>
      <c r="B37" s="40"/>
      <c r="C37" s="36"/>
      <c r="D37" s="37"/>
      <c r="E37" s="39"/>
      <c r="F37" s="39"/>
      <c r="G37" s="1"/>
      <c r="H37" s="1"/>
      <c r="I37" s="1"/>
      <c r="J37" s="1"/>
      <c r="K37" s="1"/>
      <c r="L37" s="1"/>
      <c r="M37" s="1"/>
    </row>
  </sheetData>
  <sheetProtection password="CF4F" sheet="1" objects="1" scenarios="1" formatCells="0" formatColumns="0" formatRows="0" insertColumns="0" insertRows="0" insertHyperlinks="0" deleteColumns="0" deleteRows="0" sort="0"/>
  <dataConsolidate/>
  <mergeCells count="20">
    <mergeCell ref="A15:A16"/>
    <mergeCell ref="A1:M1"/>
    <mergeCell ref="F2:M5"/>
    <mergeCell ref="C28:H29"/>
    <mergeCell ref="A28:B29"/>
    <mergeCell ref="E15:H15"/>
    <mergeCell ref="A6:M6"/>
    <mergeCell ref="A7:M7"/>
    <mergeCell ref="D8:H8"/>
    <mergeCell ref="A10:C10"/>
    <mergeCell ref="A13:B13"/>
    <mergeCell ref="L15:L16"/>
    <mergeCell ref="D10:G10"/>
    <mergeCell ref="K10:M10"/>
    <mergeCell ref="D11:G11"/>
    <mergeCell ref="C13:E13"/>
    <mergeCell ref="K13:M13"/>
    <mergeCell ref="K28:L28"/>
    <mergeCell ref="H10:J10"/>
    <mergeCell ref="H13:J13"/>
  </mergeCells>
  <pageMargins left="0.7" right="0.7" top="0.75" bottom="0.75" header="0.3" footer="0.3"/>
  <pageSetup paperSize="9" scale="53" orientation="portrait" r:id="rId1"/>
  <ignoredErrors>
    <ignoredError sqref="J18:J26 M28 M17:M26 K17:K26" unlockedFormula="1"/>
    <ignoredError sqref="J17" evalError="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Dane!$B$6:$B$7</xm:f>
          </x14:formula1>
          <xm:sqref>B17:B26</xm:sqref>
        </x14:dataValidation>
        <x14:dataValidation type="list" allowBlank="1" showInputMessage="1" showErrorMessage="1">
          <x14:formula1>
            <xm:f>Dane!$B$11:$B$12</xm:f>
          </x14:formula1>
          <xm:sqref>C17:C26</xm:sqref>
        </x14:dataValidation>
        <x14:dataValidation type="list" allowBlank="1" showInputMessage="1" showErrorMessage="1">
          <x14:formula1>
            <xm:f>Dane!$E$6:$E$9</xm:f>
          </x14:formula1>
          <xm:sqref>D17:D26</xm:sqref>
        </x14:dataValidation>
        <x14:dataValidation type="list" allowBlank="1" showInputMessage="1" showErrorMessage="1">
          <x14:formula1>
            <xm:f>Dane!$E$13:$E$15</xm:f>
          </x14:formula1>
          <xm:sqref>I17:I26</xm:sqref>
        </x14:dataValidation>
        <x14:dataValidation type="list" allowBlank="1" showInputMessage="1" showErrorMessage="1">
          <x14:formula1>
            <xm:f>Dane!$E$19:$E$20</xm:f>
          </x14:formula1>
          <xm:sqref>L17:L26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5:F20"/>
  <sheetViews>
    <sheetView showGridLines="0" workbookViewId="0">
      <selection activeCell="L27" sqref="L27"/>
    </sheetView>
  </sheetViews>
  <sheetFormatPr defaultRowHeight="15"/>
  <cols>
    <col min="2" max="2" width="10.140625" bestFit="1" customWidth="1"/>
    <col min="5" max="5" width="34.85546875" customWidth="1"/>
    <col min="6" max="6" width="9.85546875" bestFit="1" customWidth="1"/>
    <col min="9" max="9" width="9.85546875" bestFit="1" customWidth="1"/>
  </cols>
  <sheetData>
    <row r="5" spans="2:6">
      <c r="B5" t="s">
        <v>6</v>
      </c>
      <c r="E5" t="s">
        <v>43</v>
      </c>
    </row>
    <row r="6" spans="2:6">
      <c r="B6" t="s">
        <v>25</v>
      </c>
      <c r="E6" t="s">
        <v>25</v>
      </c>
      <c r="F6" s="2">
        <v>0</v>
      </c>
    </row>
    <row r="7" spans="2:6">
      <c r="B7" s="3">
        <v>45563</v>
      </c>
      <c r="E7" t="s">
        <v>44</v>
      </c>
      <c r="F7" s="54">
        <f>130*2</f>
        <v>260</v>
      </c>
    </row>
    <row r="8" spans="2:6">
      <c r="E8" t="s">
        <v>45</v>
      </c>
      <c r="F8" s="54">
        <f>161*2</f>
        <v>322</v>
      </c>
    </row>
    <row r="9" spans="2:6">
      <c r="E9" s="51" t="s">
        <v>23</v>
      </c>
      <c r="F9" s="54">
        <f>219*2</f>
        <v>438</v>
      </c>
    </row>
    <row r="10" spans="2:6">
      <c r="B10" t="s">
        <v>7</v>
      </c>
      <c r="F10" s="55"/>
    </row>
    <row r="11" spans="2:6">
      <c r="B11" t="s">
        <v>25</v>
      </c>
    </row>
    <row r="12" spans="2:6">
      <c r="B12" s="3">
        <v>45564</v>
      </c>
      <c r="E12" t="s">
        <v>10</v>
      </c>
    </row>
    <row r="13" spans="2:6" s="51" customFormat="1">
      <c r="B13" s="3"/>
      <c r="E13" s="4">
        <v>0</v>
      </c>
    </row>
    <row r="14" spans="2:6">
      <c r="E14" s="4">
        <v>1</v>
      </c>
    </row>
    <row r="15" spans="2:6">
      <c r="E15" s="4">
        <v>2</v>
      </c>
    </row>
    <row r="18" spans="5:5">
      <c r="E18" t="s">
        <v>13</v>
      </c>
    </row>
    <row r="19" spans="5:5" s="51" customFormat="1">
      <c r="E19" s="4">
        <v>0</v>
      </c>
    </row>
    <row r="20" spans="5:5">
      <c r="E20" s="4">
        <v>1</v>
      </c>
    </row>
  </sheetData>
  <sheetProtection password="CF4F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Aplikacja</vt:lpstr>
      <vt:lpstr>Dane</vt:lpstr>
    </vt:vector>
  </TitlesOfParts>
  <Company>PZTKD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DellFan</cp:lastModifiedBy>
  <dcterms:created xsi:type="dcterms:W3CDTF">2024-08-30T12:42:54Z</dcterms:created>
  <dcterms:modified xsi:type="dcterms:W3CDTF">2024-08-30T14:21:02Z</dcterms:modified>
</cp:coreProperties>
</file>